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001"/>
  <workbookPr/>
  <mc:AlternateContent xmlns:mc="http://schemas.openxmlformats.org/markup-compatibility/2006">
    <mc:Choice Requires="x15">
      <x15ac:absPath xmlns:x15ac="http://schemas.microsoft.com/office/spreadsheetml/2010/11/ac" url="https://casscounty-my.sharepoint.com/personal/solumc_casscountynd_gov/Documents/Desktop/"/>
    </mc:Choice>
  </mc:AlternateContent>
  <xr:revisionPtr revIDLastSave="0" documentId="8_{805D78DF-BAA6-44ED-B9F6-C5EC4E17765E}" xr6:coauthVersionLast="45" xr6:coauthVersionMax="45" xr10:uidLastSave="{00000000-0000-0000-0000-000000000000}"/>
  <workbookProtection workbookAlgorithmName="SHA-512" workbookHashValue="B3r8TEHMJnqC5qFiGZx7YGmiNd6cAOB6M1l+MLkArtRe2RBmTCqGIcPSEYmQ/WZUD+S7dedDLGWQZaO4XuYKzA==" workbookSaltValue="iPLPFZUM1BLEaUAGXl46uQ==" workbookSpinCount="100000" lockStructure="1"/>
  <bookViews>
    <workbookView xWindow="4590" yWindow="2130" windowWidth="21600" windowHeight="11250" tabRatio="861" xr2:uid="{00000000-000D-0000-FFFF-FFFF00000000}"/>
  </bookViews>
  <sheets>
    <sheet name="Cover" sheetId="1" r:id="rId1"/>
    <sheet name="Page 2" sheetId="2" r:id="rId2"/>
    <sheet name="Page 3" sheetId="3" r:id="rId3"/>
    <sheet name="Page 4" sheetId="4" r:id="rId4"/>
    <sheet name="Page 5" sheetId="5" r:id="rId5"/>
    <sheet name="Page 6" sheetId="6" r:id="rId6"/>
    <sheet name="Page 7" sheetId="7" r:id="rId7"/>
    <sheet name="Page 7 (2)" sheetId="19" r:id="rId8"/>
    <sheet name="Page 7 (3)" sheetId="20" r:id="rId9"/>
    <sheet name="Page 7 (4)" sheetId="21" r:id="rId10"/>
    <sheet name="Page 7 (5)" sheetId="22" r:id="rId11"/>
    <sheet name="Page 8" sheetId="8" r:id="rId12"/>
    <sheet name="Page 9" sheetId="9" r:id="rId13"/>
    <sheet name="Page 9 (2)" sheetId="23" r:id="rId14"/>
    <sheet name="Page 9 (3)" sheetId="24" r:id="rId15"/>
    <sheet name="Page 9 (4)" sheetId="25" r:id="rId16"/>
    <sheet name="Page 9 (5)" sheetId="26" r:id="rId17"/>
    <sheet name="Page 9 (6)" sheetId="27" r:id="rId18"/>
  </sheets>
  <externalReferences>
    <externalReference r:id="rId19"/>
  </externalReferences>
  <definedNames>
    <definedName name="_xlnm.Print_Area" localSheetId="0">Cover!$A$1:$J$37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33" i="27" l="1"/>
  <c r="C33" i="27"/>
  <c r="D33" i="23"/>
  <c r="E33" i="23"/>
  <c r="F33" i="23"/>
  <c r="D33" i="24"/>
  <c r="E33" i="24"/>
  <c r="F33" i="24"/>
  <c r="D33" i="25"/>
  <c r="E33" i="25"/>
  <c r="F33" i="25"/>
  <c r="D33" i="26"/>
  <c r="E33" i="26"/>
  <c r="F33" i="26"/>
  <c r="D33" i="27"/>
  <c r="E33" i="27"/>
  <c r="D33" i="9"/>
  <c r="E33" i="9"/>
  <c r="F33" i="9"/>
  <c r="C33" i="23"/>
  <c r="C33" i="24"/>
  <c r="C33" i="25"/>
  <c r="C33" i="26"/>
  <c r="C33" i="9"/>
  <c r="A49" i="2" l="1"/>
  <c r="A49" i="1"/>
  <c r="A18" i="1"/>
  <c r="I25" i="8" l="1"/>
  <c r="I15" i="8"/>
  <c r="I12" i="8"/>
  <c r="B45" i="2" s="1"/>
  <c r="H25" i="8"/>
  <c r="H15" i="8"/>
  <c r="H12" i="8"/>
  <c r="G25" i="8"/>
  <c r="G15" i="8"/>
  <c r="G12" i="8"/>
  <c r="B43" i="2" s="1"/>
  <c r="F25" i="8"/>
  <c r="F15" i="8"/>
  <c r="F12" i="8"/>
  <c r="B42" i="2" s="1"/>
  <c r="E25" i="8"/>
  <c r="E15" i="8"/>
  <c r="E12" i="8"/>
  <c r="B41" i="2" s="1"/>
  <c r="I14" i="8"/>
  <c r="F25" i="27"/>
  <c r="E25" i="27"/>
  <c r="D25" i="27"/>
  <c r="C25" i="27"/>
  <c r="F20" i="27"/>
  <c r="E20" i="27"/>
  <c r="D20" i="27"/>
  <c r="C34" i="27" s="1"/>
  <c r="F12" i="27"/>
  <c r="E12" i="27"/>
  <c r="D12" i="27"/>
  <c r="C4" i="27"/>
  <c r="A1" i="27"/>
  <c r="H14" i="8"/>
  <c r="H16" i="8" s="1"/>
  <c r="F25" i="26"/>
  <c r="E25" i="26"/>
  <c r="D25" i="26"/>
  <c r="C25" i="26"/>
  <c r="F20" i="26"/>
  <c r="H24" i="8" s="1"/>
  <c r="E20" i="26"/>
  <c r="D20" i="26"/>
  <c r="F12" i="26"/>
  <c r="E12" i="26"/>
  <c r="D12" i="26"/>
  <c r="C4" i="26"/>
  <c r="A1" i="26"/>
  <c r="G14" i="8"/>
  <c r="F25" i="25"/>
  <c r="E25" i="25"/>
  <c r="D25" i="25"/>
  <c r="C25" i="25"/>
  <c r="F20" i="25"/>
  <c r="G24" i="8" s="1"/>
  <c r="G27" i="8" s="1"/>
  <c r="E20" i="25"/>
  <c r="D34" i="25" s="1"/>
  <c r="D20" i="25"/>
  <c r="F12" i="25"/>
  <c r="E12" i="25"/>
  <c r="D12" i="25"/>
  <c r="C4" i="25"/>
  <c r="A1" i="25"/>
  <c r="F14" i="8"/>
  <c r="F25" i="24"/>
  <c r="E25" i="24"/>
  <c r="D25" i="24"/>
  <c r="C25" i="24"/>
  <c r="F20" i="24"/>
  <c r="F24" i="8" s="1"/>
  <c r="F27" i="8" s="1"/>
  <c r="E20" i="24"/>
  <c r="D20" i="24"/>
  <c r="F12" i="24"/>
  <c r="E12" i="24"/>
  <c r="D12" i="24"/>
  <c r="C4" i="24"/>
  <c r="A1" i="24"/>
  <c r="E14" i="8"/>
  <c r="F25" i="23"/>
  <c r="E25" i="23"/>
  <c r="D25" i="23"/>
  <c r="C25" i="23"/>
  <c r="F20" i="23"/>
  <c r="E24" i="8" s="1"/>
  <c r="E20" i="23"/>
  <c r="D34" i="23" s="1"/>
  <c r="D20" i="23"/>
  <c r="F12" i="23"/>
  <c r="E12" i="23"/>
  <c r="D12" i="23"/>
  <c r="C4" i="23"/>
  <c r="A1" i="23"/>
  <c r="D12" i="8"/>
  <c r="B40" i="2" s="1"/>
  <c r="I12" i="6"/>
  <c r="H12" i="6"/>
  <c r="G12" i="6"/>
  <c r="F12" i="6"/>
  <c r="E12" i="6"/>
  <c r="D25" i="8"/>
  <c r="D15" i="8"/>
  <c r="D14" i="8"/>
  <c r="C22" i="8"/>
  <c r="F20" i="9"/>
  <c r="D24" i="8" s="1"/>
  <c r="E20" i="9"/>
  <c r="D20" i="9"/>
  <c r="C34" i="9" s="1"/>
  <c r="C38" i="9" s="1"/>
  <c r="D35" i="9" s="1"/>
  <c r="C25" i="9"/>
  <c r="D25" i="9"/>
  <c r="E25" i="9"/>
  <c r="F25" i="9"/>
  <c r="D12" i="9"/>
  <c r="E12" i="9"/>
  <c r="F12" i="9"/>
  <c r="C4" i="9"/>
  <c r="I25" i="6"/>
  <c r="I15" i="6"/>
  <c r="H25" i="6"/>
  <c r="H15" i="6"/>
  <c r="G25" i="6"/>
  <c r="G15" i="6"/>
  <c r="F25" i="6"/>
  <c r="F15" i="6"/>
  <c r="F38" i="22"/>
  <c r="I14" i="6" s="1"/>
  <c r="E38" i="22"/>
  <c r="D38" i="22"/>
  <c r="C38" i="22"/>
  <c r="F28" i="22"/>
  <c r="E28" i="22"/>
  <c r="D28" i="22"/>
  <c r="C28" i="22"/>
  <c r="F24" i="22"/>
  <c r="I24" i="6" s="1"/>
  <c r="E24" i="22"/>
  <c r="D24" i="22"/>
  <c r="F12" i="22"/>
  <c r="E12" i="22"/>
  <c r="D12" i="22"/>
  <c r="C4" i="22"/>
  <c r="A1" i="22"/>
  <c r="F38" i="21"/>
  <c r="H14" i="6" s="1"/>
  <c r="E38" i="21"/>
  <c r="D38" i="21"/>
  <c r="C38" i="21"/>
  <c r="F28" i="21"/>
  <c r="E28" i="21"/>
  <c r="D28" i="21"/>
  <c r="C28" i="21"/>
  <c r="F24" i="21"/>
  <c r="H24" i="6" s="1"/>
  <c r="E24" i="21"/>
  <c r="D24" i="21"/>
  <c r="F12" i="21"/>
  <c r="E12" i="21"/>
  <c r="D12" i="21"/>
  <c r="C4" i="21"/>
  <c r="A1" i="21"/>
  <c r="F38" i="20"/>
  <c r="G14" i="6" s="1"/>
  <c r="E38" i="20"/>
  <c r="D38" i="20"/>
  <c r="C38" i="20"/>
  <c r="F28" i="20"/>
  <c r="E28" i="20"/>
  <c r="D28" i="20"/>
  <c r="C28" i="20"/>
  <c r="F24" i="20"/>
  <c r="E24" i="20"/>
  <c r="D24" i="20"/>
  <c r="F12" i="20"/>
  <c r="E12" i="20"/>
  <c r="D12" i="20"/>
  <c r="C4" i="20"/>
  <c r="A1" i="20"/>
  <c r="F38" i="19"/>
  <c r="F14" i="6" s="1"/>
  <c r="E38" i="19"/>
  <c r="D38" i="19"/>
  <c r="C38" i="19"/>
  <c r="F28" i="19"/>
  <c r="E28" i="19"/>
  <c r="D28" i="19"/>
  <c r="C28" i="19"/>
  <c r="F24" i="19"/>
  <c r="E24" i="19"/>
  <c r="D39" i="19" s="1"/>
  <c r="D24" i="19"/>
  <c r="F12" i="19"/>
  <c r="E12" i="19"/>
  <c r="D12" i="19"/>
  <c r="C4" i="19"/>
  <c r="A1" i="19"/>
  <c r="F38" i="7"/>
  <c r="E14" i="6" s="1"/>
  <c r="D38" i="7"/>
  <c r="E38" i="7"/>
  <c r="C38" i="7"/>
  <c r="E24" i="7"/>
  <c r="D39" i="7" s="1"/>
  <c r="F24" i="7"/>
  <c r="D24" i="7"/>
  <c r="C28" i="7"/>
  <c r="D28" i="7"/>
  <c r="E28" i="7"/>
  <c r="F28" i="7"/>
  <c r="D12" i="7"/>
  <c r="E12" i="7"/>
  <c r="F12" i="7"/>
  <c r="E25" i="6"/>
  <c r="C22" i="6"/>
  <c r="E15" i="6"/>
  <c r="G34" i="5"/>
  <c r="D34" i="5"/>
  <c r="F34" i="5"/>
  <c r="E34" i="5"/>
  <c r="E28" i="5"/>
  <c r="F28" i="5"/>
  <c r="G28" i="5"/>
  <c r="D28" i="5"/>
  <c r="D12" i="4"/>
  <c r="E12" i="4"/>
  <c r="F12" i="4"/>
  <c r="D12" i="5"/>
  <c r="E12" i="5"/>
  <c r="F12" i="5"/>
  <c r="G12" i="5"/>
  <c r="C4" i="4"/>
  <c r="F44" i="4"/>
  <c r="E44" i="4"/>
  <c r="D44" i="4"/>
  <c r="F34" i="4"/>
  <c r="E34" i="4"/>
  <c r="D34" i="4"/>
  <c r="F29" i="4"/>
  <c r="E29" i="4"/>
  <c r="D29" i="4"/>
  <c r="F23" i="4"/>
  <c r="E23" i="4"/>
  <c r="D23" i="4"/>
  <c r="F18" i="4"/>
  <c r="E18" i="4"/>
  <c r="D18" i="4"/>
  <c r="G26" i="3"/>
  <c r="G15" i="3"/>
  <c r="E23" i="3"/>
  <c r="B44" i="2"/>
  <c r="E34" i="26" l="1"/>
  <c r="G35" i="5"/>
  <c r="G14" i="3" s="1"/>
  <c r="I16" i="3" s="1"/>
  <c r="E39" i="19"/>
  <c r="E39" i="20"/>
  <c r="D39" i="22"/>
  <c r="G16" i="8"/>
  <c r="G17" i="8" s="1"/>
  <c r="D34" i="24"/>
  <c r="D34" i="27"/>
  <c r="D39" i="20"/>
  <c r="F24" i="6"/>
  <c r="F27" i="6" s="1"/>
  <c r="C39" i="7"/>
  <c r="C43" i="7" s="1"/>
  <c r="D40" i="7" s="1"/>
  <c r="D43" i="7" s="1"/>
  <c r="E45" i="4"/>
  <c r="F45" i="4"/>
  <c r="G25" i="3" s="1"/>
  <c r="I28" i="3" s="1"/>
  <c r="D45" i="4"/>
  <c r="F35" i="5"/>
  <c r="E35" i="5"/>
  <c r="D35" i="5"/>
  <c r="E39" i="7"/>
  <c r="E16" i="6" s="1"/>
  <c r="C39" i="19"/>
  <c r="C43" i="19" s="1"/>
  <c r="D40" i="19" s="1"/>
  <c r="D43" i="19" s="1"/>
  <c r="F22" i="6" s="1"/>
  <c r="C39" i="20"/>
  <c r="C43" i="20" s="1"/>
  <c r="D40" i="20" s="1"/>
  <c r="G24" i="6"/>
  <c r="G27" i="6" s="1"/>
  <c r="D39" i="21"/>
  <c r="C39" i="21"/>
  <c r="C43" i="21" s="1"/>
  <c r="D40" i="21" s="1"/>
  <c r="E39" i="21"/>
  <c r="C39" i="22"/>
  <c r="C43" i="22" s="1"/>
  <c r="D40" i="22" s="1"/>
  <c r="E39" i="22"/>
  <c r="D16" i="8"/>
  <c r="D17" i="8" s="1"/>
  <c r="D34" i="9"/>
  <c r="D38" i="9" s="1"/>
  <c r="F35" i="9" s="1"/>
  <c r="E34" i="9"/>
  <c r="E16" i="8"/>
  <c r="E17" i="8" s="1"/>
  <c r="E19" i="8" s="1"/>
  <c r="E34" i="23"/>
  <c r="C34" i="23"/>
  <c r="C38" i="23" s="1"/>
  <c r="D35" i="23" s="1"/>
  <c r="D38" i="23" s="1"/>
  <c r="F16" i="8"/>
  <c r="F17" i="8" s="1"/>
  <c r="C34" i="24"/>
  <c r="C38" i="24" s="1"/>
  <c r="D35" i="24" s="1"/>
  <c r="E34" i="24"/>
  <c r="C34" i="25"/>
  <c r="C38" i="25" s="1"/>
  <c r="D35" i="25" s="1"/>
  <c r="D38" i="25" s="1"/>
  <c r="E34" i="25"/>
  <c r="H27" i="8"/>
  <c r="H17" i="8"/>
  <c r="H19" i="8" s="1"/>
  <c r="D34" i="26"/>
  <c r="C34" i="26"/>
  <c r="C38" i="26" s="1"/>
  <c r="I16" i="8"/>
  <c r="E34" i="27"/>
  <c r="C38" i="27"/>
  <c r="D35" i="27" s="1"/>
  <c r="I24" i="8"/>
  <c r="I27" i="8" s="1"/>
  <c r="E27" i="8"/>
  <c r="D27" i="8"/>
  <c r="H27" i="6"/>
  <c r="I16" i="6"/>
  <c r="I17" i="6" s="1"/>
  <c r="I27" i="6"/>
  <c r="F16" i="6"/>
  <c r="H16" i="6"/>
  <c r="G16" i="6"/>
  <c r="G17" i="6" s="1"/>
  <c r="I17" i="3" l="1"/>
  <c r="I19" i="3" s="1"/>
  <c r="D43" i="20"/>
  <c r="G22" i="6" s="1"/>
  <c r="G28" i="6" s="1"/>
  <c r="D43" i="22"/>
  <c r="I22" i="6" s="1"/>
  <c r="I28" i="6" s="1"/>
  <c r="G19" i="8"/>
  <c r="G22" i="8"/>
  <c r="G28" i="8" s="1"/>
  <c r="E35" i="25"/>
  <c r="E38" i="25" s="1"/>
  <c r="D38" i="27"/>
  <c r="D35" i="26"/>
  <c r="D38" i="26" s="1"/>
  <c r="D38" i="24"/>
  <c r="F22" i="8" s="1"/>
  <c r="F28" i="8" s="1"/>
  <c r="I17" i="8"/>
  <c r="I19" i="8" s="1"/>
  <c r="H17" i="6"/>
  <c r="H19" i="6" s="1"/>
  <c r="F17" i="6"/>
  <c r="F19" i="6" s="1"/>
  <c r="F36" i="5"/>
  <c r="E36" i="5"/>
  <c r="D36" i="5"/>
  <c r="D40" i="5" s="1"/>
  <c r="E37" i="5" s="1"/>
  <c r="E17" i="6"/>
  <c r="E19" i="6" s="1"/>
  <c r="F40" i="7"/>
  <c r="E40" i="7"/>
  <c r="E43" i="7" s="1"/>
  <c r="E22" i="6"/>
  <c r="F28" i="6"/>
  <c r="F40" i="19"/>
  <c r="E40" i="19"/>
  <c r="E43" i="19" s="1"/>
  <c r="D43" i="21"/>
  <c r="H22" i="6" s="1"/>
  <c r="H28" i="6" s="1"/>
  <c r="D22" i="8"/>
  <c r="D28" i="8" s="1"/>
  <c r="E35" i="9"/>
  <c r="E38" i="9" s="1"/>
  <c r="D19" i="8"/>
  <c r="E22" i="8"/>
  <c r="E28" i="8" s="1"/>
  <c r="E30" i="8" s="1"/>
  <c r="E32" i="8" s="1"/>
  <c r="E33" i="8" s="1"/>
  <c r="I41" i="2" s="1"/>
  <c r="E35" i="23"/>
  <c r="E38" i="23" s="1"/>
  <c r="F35" i="23"/>
  <c r="F19" i="8"/>
  <c r="F35" i="25"/>
  <c r="I19" i="6"/>
  <c r="G19" i="6"/>
  <c r="E35" i="24" l="1"/>
  <c r="E38" i="24" s="1"/>
  <c r="F40" i="20"/>
  <c r="E40" i="20"/>
  <c r="E43" i="20" s="1"/>
  <c r="E40" i="22"/>
  <c r="E43" i="22" s="1"/>
  <c r="F40" i="22"/>
  <c r="F35" i="24"/>
  <c r="G30" i="8"/>
  <c r="G32" i="8" s="1"/>
  <c r="G33" i="8" s="1"/>
  <c r="I43" i="2" s="1"/>
  <c r="F30" i="8"/>
  <c r="F32" i="8" s="1"/>
  <c r="F33" i="8" s="1"/>
  <c r="I42" i="2" s="1"/>
  <c r="H22" i="8"/>
  <c r="H28" i="8" s="1"/>
  <c r="H30" i="8" s="1"/>
  <c r="H32" i="8" s="1"/>
  <c r="H33" i="8" s="1"/>
  <c r="I44" i="2" s="1"/>
  <c r="E35" i="26"/>
  <c r="E38" i="26" s="1"/>
  <c r="F35" i="26"/>
  <c r="E35" i="27"/>
  <c r="E38" i="27" s="1"/>
  <c r="F35" i="27"/>
  <c r="I22" i="8"/>
  <c r="I28" i="8" s="1"/>
  <c r="I30" i="8" s="1"/>
  <c r="H30" i="6"/>
  <c r="H32" i="6" s="1"/>
  <c r="F30" i="6"/>
  <c r="E40" i="5"/>
  <c r="I23" i="3" s="1"/>
  <c r="I29" i="3" s="1"/>
  <c r="I31" i="3" s="1"/>
  <c r="G30" i="6"/>
  <c r="F40" i="21"/>
  <c r="E40" i="21"/>
  <c r="E43" i="21" s="1"/>
  <c r="I30" i="6"/>
  <c r="I32" i="6" s="1"/>
  <c r="D30" i="8"/>
  <c r="D32" i="8" s="1"/>
  <c r="D33" i="8" s="1"/>
  <c r="I40" i="2" s="1"/>
  <c r="I32" i="8" l="1"/>
  <c r="I33" i="8" s="1"/>
  <c r="I45" i="2" s="1"/>
  <c r="I33" i="6"/>
  <c r="I35" i="2" s="1"/>
  <c r="H33" i="6"/>
  <c r="I33" i="2" s="1"/>
  <c r="G32" i="6"/>
  <c r="G33" i="6" s="1"/>
  <c r="I31" i="2" s="1"/>
  <c r="F32" i="6"/>
  <c r="F33" i="6" s="1"/>
  <c r="I29" i="2" s="1"/>
  <c r="I33" i="3"/>
  <c r="I34" i="3" s="1"/>
  <c r="I23" i="2" s="1"/>
  <c r="F37" i="5"/>
  <c r="F40" i="5" s="1"/>
  <c r="G37" i="5"/>
  <c r="B35" i="2"/>
  <c r="B33" i="2"/>
  <c r="B31" i="2"/>
  <c r="B29" i="2"/>
  <c r="B27" i="2"/>
  <c r="D4" i="8"/>
  <c r="C4" i="7"/>
  <c r="D4" i="6"/>
  <c r="D4" i="5"/>
  <c r="E4" i="3"/>
  <c r="A1" i="9"/>
  <c r="A1" i="8"/>
  <c r="A1" i="7"/>
  <c r="A1" i="6"/>
  <c r="A1" i="5"/>
  <c r="A1" i="4"/>
  <c r="A1" i="3"/>
  <c r="E4" i="2" l="1"/>
  <c r="A1" i="2"/>
  <c r="E24" i="6"/>
  <c r="E27" i="6" s="1"/>
  <c r="E28" i="6" s="1"/>
  <c r="E30" i="6" s="1"/>
  <c r="E32" i="6" s="1"/>
  <c r="E33" i="6" l="1"/>
  <c r="I27" i="2" s="1"/>
  <c r="I47" i="2" s="1"/>
  <c r="A18" i="2" s="1"/>
</calcChain>
</file>

<file path=xl/sharedStrings.xml><?xml version="1.0" encoding="utf-8"?>
<sst xmlns="http://schemas.openxmlformats.org/spreadsheetml/2006/main" count="653" uniqueCount="169">
  <si>
    <t>ANNUAL BUDGET</t>
  </si>
  <si>
    <t xml:space="preserve">, North Dakota </t>
  </si>
  <si>
    <t>CONTENTS</t>
  </si>
  <si>
    <t>SCHEDULE</t>
  </si>
  <si>
    <t>A</t>
  </si>
  <si>
    <t>B</t>
  </si>
  <si>
    <t>C</t>
  </si>
  <si>
    <t>D</t>
  </si>
  <si>
    <t>CERTIFICATE OF LEVY</t>
  </si>
  <si>
    <t>FUND</t>
  </si>
  <si>
    <t>100</t>
  </si>
  <si>
    <t>200</t>
  </si>
  <si>
    <t xml:space="preserve"> </t>
  </si>
  <si>
    <t>300</t>
  </si>
  <si>
    <t>TOTAL AMOUNT LEVIED</t>
  </si>
  <si>
    <t>Clerk</t>
  </si>
  <si>
    <t>CODE</t>
  </si>
  <si>
    <t>AMOUNT LEVIED</t>
  </si>
  <si>
    <t>GENERAL FUND</t>
  </si>
  <si>
    <t>APPROPRIATION AND CASH RESERVE</t>
  </si>
  <si>
    <t>1.</t>
  </si>
  <si>
    <t>a.  Final Appropriation, Sch. B, Page 3, Line 19</t>
  </si>
  <si>
    <t>b.  Budgeted Transfers Out, Sch. B, Page 3, Line 23</t>
  </si>
  <si>
    <t>c.  Total Appropriation - Line a plus Line b</t>
  </si>
  <si>
    <t>2.</t>
  </si>
  <si>
    <t>3.</t>
  </si>
  <si>
    <t>TOTAL APPROPRIATION AND CASH RESERVE</t>
  </si>
  <si>
    <t>Line 1c plus Line 2</t>
  </si>
  <si>
    <t>RESOURCES AND AMOUNT LEVIED</t>
  </si>
  <si>
    <t>4.</t>
  </si>
  <si>
    <t>5.</t>
  </si>
  <si>
    <t>b.  Estimated Transfers In, Sch. B, Page 3, Line 22</t>
  </si>
  <si>
    <t>c.  Total Estimated Revenue and Transfers In</t>
  </si>
  <si>
    <t xml:space="preserve">      Line a plus Line b</t>
  </si>
  <si>
    <t>6.</t>
  </si>
  <si>
    <t>TOTAL RESOURCES - Line 4 plus Line 5c</t>
  </si>
  <si>
    <t>7.</t>
  </si>
  <si>
    <t>Levy Required - Line 3 less Line 6</t>
  </si>
  <si>
    <t>If this difference is less than 0, enter 0</t>
  </si>
  <si>
    <t>8.</t>
  </si>
  <si>
    <t>Allowance for Delinquent Tax Collections</t>
  </si>
  <si>
    <t>9.</t>
  </si>
  <si>
    <t>TOTAL AMOUNT LEVIED - Line 7 plus Line 8</t>
  </si>
  <si>
    <t>from Bond Sources.</t>
  </si>
  <si>
    <t>Actual</t>
  </si>
  <si>
    <t>Estimated</t>
  </si>
  <si>
    <t>REVENUES</t>
  </si>
  <si>
    <t>Revenues</t>
  </si>
  <si>
    <t>General Property Taxes</t>
  </si>
  <si>
    <t>Penalty and Interest</t>
  </si>
  <si>
    <t>Total Taxes</t>
  </si>
  <si>
    <t>State Aid Distribution</t>
  </si>
  <si>
    <t>Interest Income</t>
  </si>
  <si>
    <t>ACCOUNT</t>
  </si>
  <si>
    <t>NUMBER</t>
  </si>
  <si>
    <t>3110</t>
  </si>
  <si>
    <t>Total Licenses, Permits and Fees</t>
  </si>
  <si>
    <t>Total Intergovernmental Revenue</t>
  </si>
  <si>
    <t>Total Charges for Services</t>
  </si>
  <si>
    <t>Rent</t>
  </si>
  <si>
    <t>Total Miscellaneous Revenue</t>
  </si>
  <si>
    <t>EXPENDITURES</t>
  </si>
  <si>
    <t>4110</t>
  </si>
  <si>
    <t>Governing Board</t>
  </si>
  <si>
    <t>Total General Government</t>
  </si>
  <si>
    <t>Total Culture and Recreation</t>
  </si>
  <si>
    <t xml:space="preserve">    Transfers In</t>
  </si>
  <si>
    <t xml:space="preserve">    Transfers Out</t>
  </si>
  <si>
    <t>Expenditures</t>
  </si>
  <si>
    <t>Requested</t>
  </si>
  <si>
    <t>Final</t>
  </si>
  <si>
    <t>Appropriation</t>
  </si>
  <si>
    <t>Amounts from Schedule C</t>
  </si>
  <si>
    <t>SPECIAL REVENUE FUNDS</t>
  </si>
  <si>
    <t>c.  Total Appropriation-Line a plus b</t>
  </si>
  <si>
    <t>Total Appropriation and Cash Reserve</t>
  </si>
  <si>
    <t>Cash and Investments (Estimated)</t>
  </si>
  <si>
    <t>a.  Estimated Revenue, Line 11</t>
  </si>
  <si>
    <t xml:space="preserve">     Line a plus Line b</t>
  </si>
  <si>
    <t>Note 1- Not to exceed 75% of appropriations other than for debt retirement and appropriations financed from Bond Sources.</t>
  </si>
  <si>
    <t>December 31, 20____</t>
  </si>
  <si>
    <t>__________________________________</t>
  </si>
  <si>
    <t>XXXXXXXXX</t>
  </si>
  <si>
    <t xml:space="preserve">                                SPECIAL REVENUE FUNDS</t>
  </si>
  <si>
    <t>Total Resources - Line 4 plus Line 5c</t>
  </si>
  <si>
    <t xml:space="preserve"> Fund</t>
  </si>
  <si>
    <t>Revenue</t>
  </si>
  <si>
    <t>XXXXXXXXXX</t>
  </si>
  <si>
    <t>Interest and Penalty</t>
  </si>
  <si>
    <t>Expend.</t>
  </si>
  <si>
    <t>Approp.</t>
  </si>
  <si>
    <t>Salaries and Wages</t>
  </si>
  <si>
    <t>Amounts from Schedule D</t>
  </si>
  <si>
    <t xml:space="preserve">                                DEBT SERVICE FUNDS</t>
  </si>
  <si>
    <t>a.  Final Appropriation, Line 13</t>
  </si>
  <si>
    <t>a.  Estimated Revenue, Line 7</t>
  </si>
  <si>
    <t>DEBT SERVICE FUNDS</t>
  </si>
  <si>
    <t>Special Assessments</t>
  </si>
  <si>
    <t>Principal</t>
  </si>
  <si>
    <t>Interest</t>
  </si>
  <si>
    <t>Service Charge</t>
  </si>
  <si>
    <t xml:space="preserve">  *</t>
  </si>
  <si>
    <t xml:space="preserve">    Revenues Over (Under) Expenditures</t>
  </si>
  <si>
    <t>a.  Estimated Revenue - Sch. B, Page 2, Line 21</t>
  </si>
  <si>
    <t xml:space="preserve">    Balance - January 1</t>
  </si>
  <si>
    <t xml:space="preserve">    Balance - December 31</t>
  </si>
  <si>
    <t>a.  Final Appropriation, Line 20</t>
  </si>
  <si>
    <t>b.  Budgeted Transfers Out, Line 24</t>
  </si>
  <si>
    <t>b.  Estimated Transfers In, Line 23</t>
  </si>
  <si>
    <t xml:space="preserve">  Revenues Over (Under) Expend.</t>
  </si>
  <si>
    <t xml:space="preserve">  Balance - January 1</t>
  </si>
  <si>
    <t xml:space="preserve">  Transfers In</t>
  </si>
  <si>
    <t xml:space="preserve">  Balance - December 31</t>
  </si>
  <si>
    <t>b.  Estimated Transfers In, Line 16</t>
  </si>
  <si>
    <t>Debt Service</t>
  </si>
  <si>
    <t>PARK DISTRICT AND</t>
  </si>
  <si>
    <t>OTHER SUBDIVISIONS</t>
  </si>
  <si>
    <t xml:space="preserve">         Certificate of Levy</t>
  </si>
  <si>
    <t xml:space="preserve">         Annual Budgets---</t>
  </si>
  <si>
    <t xml:space="preserve">          General Fund</t>
  </si>
  <si>
    <t xml:space="preserve">          Special Revenue Funds</t>
  </si>
  <si>
    <t xml:space="preserve">          Debt Service Funds</t>
  </si>
  <si>
    <t>Park/Entity</t>
  </si>
  <si>
    <t xml:space="preserve"> COUNTY AUDITOR</t>
  </si>
  <si>
    <t>General - Schedule B - Page 1, Line 9</t>
  </si>
  <si>
    <t>SPECIAL REVENUE FUNDS: - Schedule C - Page 1, Line 9</t>
  </si>
  <si>
    <t>DEBT SERVICE FUNDS: - Schedule D - Page 1, Line 9</t>
  </si>
  <si>
    <t xml:space="preserve">Note 1 - Not to exceed 75% of the appropriation other than for debt retirement and appropriation financed </t>
  </si>
  <si>
    <t>TOTALS / REVENUES</t>
  </si>
  <si>
    <t>Taxes</t>
  </si>
  <si>
    <t>Licenses, Permits, and Fees</t>
  </si>
  <si>
    <t>Intergovernmental Revenue</t>
  </si>
  <si>
    <t>Charges for Services</t>
  </si>
  <si>
    <t>Fines</t>
  </si>
  <si>
    <t>Miscellaneous Revenue</t>
  </si>
  <si>
    <t>General Government</t>
  </si>
  <si>
    <t>Culture and Recreation</t>
  </si>
  <si>
    <t xml:space="preserve">  *  Not required since this amount does not include the requested tax levy.</t>
  </si>
  <si>
    <t xml:space="preserve">    TOTALS - EXPEND./APPROPRIATIONS</t>
  </si>
  <si>
    <t xml:space="preserve">Total Amount Levied - Line 7 plus 8 </t>
  </si>
  <si>
    <t xml:space="preserve">  TOTALS/EXPEND.-APPROP.</t>
  </si>
  <si>
    <t xml:space="preserve">  Transfers Out</t>
  </si>
  <si>
    <t>Total Amount Levied - Line 7 plus 8</t>
  </si>
  <si>
    <t>FOR THE YEAR ENDED DECEMBER 31,</t>
  </si>
  <si>
    <t xml:space="preserve"> COUNTY OF CASS</t>
  </si>
  <si>
    <t>Annual Budget for the Year Ended December 31,</t>
  </si>
  <si>
    <t xml:space="preserve">Cash and Investment (Estimated)-December 31, </t>
  </si>
  <si>
    <t>b.  Budgeted Transfers Out, Line 17</t>
  </si>
  <si>
    <t>Cash Reserve (Note 1)(currently at max)</t>
  </si>
  <si>
    <t>(Not to exceed 5% of Line 7) (currently at max)</t>
  </si>
  <si>
    <t>(Not to exceed 5% of Line 7)(currently at max)</t>
  </si>
  <si>
    <t>CURRENT DATE</t>
  </si>
  <si>
    <t>DS6</t>
  </si>
  <si>
    <t>DS5</t>
  </si>
  <si>
    <t>DS4</t>
  </si>
  <si>
    <t>DS3</t>
  </si>
  <si>
    <t>DS2</t>
  </si>
  <si>
    <t>DS1</t>
  </si>
  <si>
    <t>SR5</t>
  </si>
  <si>
    <t>SR4</t>
  </si>
  <si>
    <t>SR3</t>
  </si>
  <si>
    <t>SR2</t>
  </si>
  <si>
    <t>SR1</t>
  </si>
  <si>
    <t>ex. 31 DECEMBER 2018</t>
  </si>
  <si>
    <t>(PARK DISTRICT NAME)</t>
  </si>
  <si>
    <t>(CITY NAME)</t>
  </si>
  <si>
    <t>(YEAR)</t>
  </si>
  <si>
    <t>(DAY)</t>
  </si>
  <si>
    <t>(MONTH)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</si>
</sst>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9">
    <font>
      <sz val="10"/>
      <name val="Arial"/>
    </font>
    <font>
      <sz val="18"/>
      <name val="Arial"/>
      <family val="2"/>
    </font>
    <font>
      <sz val="12"/>
      <name val="Arial"/>
      <family val="2"/>
    </font>
    <font>
      <sz val="14"/>
      <name val="Arial"/>
      <family val="2"/>
    </font>
    <font>
      <i/>
      <u/>
      <sz val="14"/>
      <name val="Arial"/>
      <family val="2"/>
    </font>
    <font>
      <u/>
      <sz val="10"/>
      <name val="Arial"/>
      <family val="2"/>
    </font>
    <font>
      <sz val="9"/>
      <name val="CG Omega"/>
      <family val="2"/>
    </font>
    <font>
      <sz val="9"/>
      <name val="CG Times"/>
      <family val="1"/>
    </font>
    <font>
      <sz val="10"/>
      <name val="Arial"/>
      <family val="2"/>
    </font>
    <font>
      <b/>
      <sz val="10"/>
      <name val="Arial"/>
      <family val="2"/>
    </font>
    <font>
      <b/>
      <u/>
      <sz val="10"/>
      <name val="Arial"/>
      <family val="2"/>
    </font>
    <font>
      <b/>
      <sz val="9"/>
      <name val="CG Omega"/>
      <family val="2"/>
    </font>
    <font>
      <b/>
      <sz val="10"/>
      <name val="Arial"/>
      <family val="2"/>
    </font>
    <font>
      <sz val="9"/>
      <name val="Arial"/>
      <family val="2"/>
    </font>
    <font>
      <sz val="10"/>
      <name val="CG Omega"/>
      <family val="2"/>
    </font>
    <font>
      <sz val="10"/>
      <name val="CG Times"/>
      <family val="1"/>
    </font>
    <font>
      <sz val="9.5"/>
      <name val="Arial"/>
      <family val="2"/>
    </font>
    <font>
      <sz val="10"/>
      <name val="Arial"/>
      <family val="2"/>
    </font>
    <font>
      <sz val="8"/>
      <name val="Arial"/>
      <family val="2"/>
    </font>
  </fonts>
  <fills count="5">
    <fill>
      <patternFill patternType="none"/>
    </fill>
    <fill>
      <patternFill patternType="gray125"/>
    </fill>
    <fill>
      <patternFill patternType="solid">
        <fgColor indexed="22"/>
        <bgColor indexed="64"/>
      </patternFill>
    </fill>
    <fill>
      <patternFill patternType="solid">
        <fgColor rgb="FFFFFF00"/>
        <bgColor indexed="64"/>
      </patternFill>
    </fill>
    <fill>
      <patternFill patternType="solid">
        <fgColor theme="0" tint="-0.249977111117893"/>
        <bgColor indexed="64"/>
      </patternFill>
    </fill>
  </fills>
  <borders count="1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double">
        <color indexed="64"/>
      </bottom>
      <diagonal/>
    </border>
    <border>
      <left style="thin">
        <color indexed="64"/>
      </left>
      <right/>
      <top/>
      <bottom style="double">
        <color indexed="64"/>
      </bottom>
      <diagonal/>
    </border>
  </borders>
  <cellStyleXfs count="2">
    <xf numFmtId="0" fontId="0" fillId="0" borderId="0"/>
    <xf numFmtId="44" fontId="17" fillId="0" borderId="0" applyFont="0" applyFill="0" applyBorder="0" applyAlignment="0" applyProtection="0"/>
  </cellStyleXfs>
  <cellXfs count="292">
    <xf numFmtId="0" fontId="0" fillId="0" borderId="0" xfId="0"/>
    <xf numFmtId="0" fontId="0" fillId="0" borderId="1" xfId="0" applyBorder="1"/>
    <xf numFmtId="0" fontId="0" fillId="0" borderId="2" xfId="0" applyBorder="1"/>
    <xf numFmtId="0" fontId="0" fillId="0" borderId="3" xfId="0" applyBorder="1"/>
    <xf numFmtId="0" fontId="0" fillId="0" borderId="4" xfId="0" applyBorder="1"/>
    <xf numFmtId="0" fontId="0" fillId="0" borderId="0" xfId="0" applyBorder="1"/>
    <xf numFmtId="0" fontId="0" fillId="0" borderId="5" xfId="0" applyBorder="1"/>
    <xf numFmtId="0" fontId="0" fillId="0" borderId="6" xfId="0" applyBorder="1"/>
    <xf numFmtId="0" fontId="0" fillId="0" borderId="7" xfId="0" applyBorder="1"/>
    <xf numFmtId="0" fontId="0" fillId="0" borderId="8" xfId="0" applyBorder="1"/>
    <xf numFmtId="0" fontId="1" fillId="0" borderId="0" xfId="0" applyFont="1"/>
    <xf numFmtId="0" fontId="2" fillId="0" borderId="0" xfId="0" applyFont="1"/>
    <xf numFmtId="0" fontId="2" fillId="0" borderId="4" xfId="0" applyFont="1" applyBorder="1"/>
    <xf numFmtId="0" fontId="2" fillId="0" borderId="7" xfId="0" applyFont="1" applyBorder="1"/>
    <xf numFmtId="0" fontId="2" fillId="0" borderId="5" xfId="0" applyFont="1" applyBorder="1"/>
    <xf numFmtId="0" fontId="2" fillId="0" borderId="0" xfId="0" applyFont="1" applyBorder="1"/>
    <xf numFmtId="0" fontId="2" fillId="0" borderId="6" xfId="0" applyFont="1" applyBorder="1"/>
    <xf numFmtId="0" fontId="2" fillId="0" borderId="8" xfId="0" applyFont="1" applyBorder="1"/>
    <xf numFmtId="0" fontId="3" fillId="0" borderId="0" xfId="0" applyFont="1"/>
    <xf numFmtId="0" fontId="0" fillId="0" borderId="9" xfId="0" applyBorder="1"/>
    <xf numFmtId="0" fontId="0" fillId="0" borderId="10" xfId="0" quotePrefix="1" applyBorder="1"/>
    <xf numFmtId="0" fontId="0" fillId="0" borderId="11" xfId="0" quotePrefix="1" applyBorder="1"/>
    <xf numFmtId="0" fontId="0" fillId="0" borderId="11" xfId="0" applyBorder="1"/>
    <xf numFmtId="0" fontId="6" fillId="0" borderId="1" xfId="0" applyFont="1" applyBorder="1"/>
    <xf numFmtId="0" fontId="6" fillId="0" borderId="2" xfId="0" applyFont="1" applyBorder="1"/>
    <xf numFmtId="0" fontId="6" fillId="0" borderId="3" xfId="0" applyFont="1" applyBorder="1"/>
    <xf numFmtId="0" fontId="6" fillId="0" borderId="6" xfId="0" applyFont="1" applyBorder="1"/>
    <xf numFmtId="0" fontId="6" fillId="0" borderId="7" xfId="0" applyFont="1" applyBorder="1"/>
    <xf numFmtId="0" fontId="6" fillId="0" borderId="8" xfId="0" applyFont="1" applyBorder="1"/>
    <xf numFmtId="0" fontId="6" fillId="0" borderId="4" xfId="0" applyFont="1" applyBorder="1"/>
    <xf numFmtId="0" fontId="6" fillId="0" borderId="0" xfId="0" applyFont="1" applyBorder="1"/>
    <xf numFmtId="0" fontId="6" fillId="0" borderId="5" xfId="0" applyFont="1" applyBorder="1"/>
    <xf numFmtId="0" fontId="7" fillId="0" borderId="0" xfId="0" applyFont="1"/>
    <xf numFmtId="0" fontId="8" fillId="0" borderId="6" xfId="0" applyFont="1" applyBorder="1"/>
    <xf numFmtId="0" fontId="9" fillId="0" borderId="12" xfId="0" quotePrefix="1" applyFont="1" applyBorder="1" applyAlignment="1">
      <alignment horizontal="center"/>
    </xf>
    <xf numFmtId="0" fontId="9" fillId="0" borderId="10" xfId="0" quotePrefix="1" applyFont="1" applyBorder="1" applyAlignment="1">
      <alignment horizontal="center"/>
    </xf>
    <xf numFmtId="0" fontId="9" fillId="2" borderId="12" xfId="0" applyFont="1" applyFill="1" applyBorder="1" applyAlignment="1">
      <alignment horizontal="center"/>
    </xf>
    <xf numFmtId="0" fontId="0" fillId="2" borderId="4" xfId="0" applyFill="1" applyBorder="1"/>
    <xf numFmtId="0" fontId="0" fillId="2" borderId="5" xfId="0" applyFill="1" applyBorder="1"/>
    <xf numFmtId="0" fontId="0" fillId="2" borderId="6" xfId="0" applyFill="1" applyBorder="1"/>
    <xf numFmtId="0" fontId="0" fillId="2" borderId="8" xfId="0" applyFill="1" applyBorder="1"/>
    <xf numFmtId="0" fontId="0" fillId="2" borderId="1" xfId="0" applyFill="1" applyBorder="1"/>
    <xf numFmtId="0" fontId="0" fillId="2" borderId="0" xfId="0" applyFill="1" applyBorder="1"/>
    <xf numFmtId="0" fontId="0" fillId="2" borderId="7" xfId="0" applyFill="1" applyBorder="1"/>
    <xf numFmtId="0" fontId="5" fillId="0" borderId="4" xfId="0" applyFont="1" applyBorder="1" applyAlignment="1">
      <alignment horizontal="center"/>
    </xf>
    <xf numFmtId="0" fontId="5" fillId="0" borderId="0" xfId="0" applyFont="1" applyBorder="1" applyAlignment="1">
      <alignment horizontal="center"/>
    </xf>
    <xf numFmtId="0" fontId="5" fillId="0" borderId="5" xfId="0" applyFont="1" applyBorder="1" applyAlignment="1">
      <alignment horizontal="center"/>
    </xf>
    <xf numFmtId="0" fontId="5" fillId="0" borderId="6" xfId="0" applyFont="1" applyBorder="1" applyAlignment="1">
      <alignment horizontal="center"/>
    </xf>
    <xf numFmtId="0" fontId="5" fillId="0" borderId="7" xfId="0" applyFont="1" applyBorder="1" applyAlignment="1">
      <alignment horizontal="center"/>
    </xf>
    <xf numFmtId="0" fontId="5" fillId="0" borderId="8" xfId="0" applyFont="1" applyBorder="1" applyAlignment="1">
      <alignment horizontal="center"/>
    </xf>
    <xf numFmtId="0" fontId="7" fillId="0" borderId="0" xfId="0" applyFont="1" applyBorder="1"/>
    <xf numFmtId="0" fontId="7" fillId="0" borderId="5" xfId="0" applyFont="1" applyBorder="1"/>
    <xf numFmtId="0" fontId="0" fillId="0" borderId="13" xfId="0" applyBorder="1"/>
    <xf numFmtId="0" fontId="9" fillId="2" borderId="4" xfId="0" applyFont="1" applyFill="1" applyBorder="1"/>
    <xf numFmtId="0" fontId="0" fillId="2" borderId="2" xfId="0" applyFill="1" applyBorder="1"/>
    <xf numFmtId="0" fontId="0" fillId="2" borderId="3" xfId="0" applyFill="1" applyBorder="1"/>
    <xf numFmtId="0" fontId="0" fillId="0" borderId="15" xfId="0" applyBorder="1"/>
    <xf numFmtId="0" fontId="0" fillId="0" borderId="12" xfId="0" quotePrefix="1" applyBorder="1" applyAlignment="1">
      <alignment horizontal="center"/>
    </xf>
    <xf numFmtId="0" fontId="0" fillId="0" borderId="10" xfId="0" applyBorder="1"/>
    <xf numFmtId="0" fontId="8" fillId="0" borderId="0" xfId="0" applyFont="1"/>
    <xf numFmtId="0" fontId="0" fillId="0" borderId="13" xfId="0" quotePrefix="1" applyBorder="1" applyAlignment="1">
      <alignment horizontal="center"/>
    </xf>
    <xf numFmtId="0" fontId="8" fillId="0" borderId="11" xfId="0" quotePrefix="1" applyFont="1" applyBorder="1" applyAlignment="1">
      <alignment horizontal="center"/>
    </xf>
    <xf numFmtId="0" fontId="7" fillId="0" borderId="10" xfId="0" applyFont="1" applyBorder="1"/>
    <xf numFmtId="0" fontId="7" fillId="0" borderId="7" xfId="0" applyFont="1" applyBorder="1"/>
    <xf numFmtId="0" fontId="8" fillId="0" borderId="7" xfId="0" applyFont="1" applyBorder="1"/>
    <xf numFmtId="0" fontId="7" fillId="0" borderId="3" xfId="0" applyFont="1" applyBorder="1"/>
    <xf numFmtId="0" fontId="7" fillId="0" borderId="8" xfId="0" applyFont="1" applyBorder="1"/>
    <xf numFmtId="0" fontId="7" fillId="0" borderId="1" xfId="0" applyFont="1" applyBorder="1"/>
    <xf numFmtId="0" fontId="7" fillId="0" borderId="2" xfId="0" applyFont="1" applyBorder="1"/>
    <xf numFmtId="0" fontId="8" fillId="0" borderId="10" xfId="0" quotePrefix="1" applyFont="1" applyBorder="1" applyAlignment="1">
      <alignment horizontal="center"/>
    </xf>
    <xf numFmtId="0" fontId="8" fillId="0" borderId="0" xfId="0" applyFont="1" applyBorder="1"/>
    <xf numFmtId="0" fontId="8" fillId="0" borderId="2" xfId="0" applyFont="1" applyBorder="1"/>
    <xf numFmtId="0" fontId="0" fillId="0" borderId="11" xfId="0" quotePrefix="1" applyBorder="1" applyAlignment="1">
      <alignment horizontal="center"/>
    </xf>
    <xf numFmtId="0" fontId="0" fillId="0" borderId="4" xfId="0" quotePrefix="1" applyBorder="1"/>
    <xf numFmtId="0" fontId="8" fillId="0" borderId="4" xfId="0" applyFont="1" applyBorder="1"/>
    <xf numFmtId="0" fontId="8" fillId="0" borderId="5" xfId="0" applyFont="1" applyBorder="1"/>
    <xf numFmtId="0" fontId="8" fillId="0" borderId="11" xfId="0" applyFont="1" applyBorder="1"/>
    <xf numFmtId="0" fontId="8" fillId="0" borderId="10" xfId="0" applyFont="1" applyBorder="1"/>
    <xf numFmtId="0" fontId="8" fillId="0" borderId="8" xfId="0" applyFont="1" applyBorder="1"/>
    <xf numFmtId="0" fontId="8" fillId="0" borderId="8" xfId="0" applyFont="1" applyBorder="1" applyAlignment="1">
      <alignment horizontal="center"/>
    </xf>
    <xf numFmtId="0" fontId="8" fillId="0" borderId="1" xfId="0" applyFont="1" applyBorder="1"/>
    <xf numFmtId="0" fontId="8" fillId="0" borderId="13" xfId="0" applyFont="1" applyBorder="1"/>
    <xf numFmtId="0" fontId="9" fillId="0" borderId="4" xfId="0" quotePrefix="1" applyFont="1" applyBorder="1" applyAlignment="1">
      <alignment horizontal="left"/>
    </xf>
    <xf numFmtId="0" fontId="8" fillId="0" borderId="8" xfId="0" quotePrefix="1" applyFont="1" applyBorder="1"/>
    <xf numFmtId="0" fontId="8" fillId="0" borderId="6" xfId="0" quotePrefix="1" applyFont="1" applyBorder="1"/>
    <xf numFmtId="0" fontId="6" fillId="0" borderId="13" xfId="0" applyFont="1" applyBorder="1"/>
    <xf numFmtId="0" fontId="8" fillId="0" borderId="14" xfId="0" applyFont="1" applyBorder="1"/>
    <xf numFmtId="0" fontId="8" fillId="0" borderId="15" xfId="0" applyFont="1" applyBorder="1"/>
    <xf numFmtId="0" fontId="8" fillId="0" borderId="12" xfId="0" applyFont="1" applyBorder="1" applyAlignment="1">
      <alignment horizontal="center"/>
    </xf>
    <xf numFmtId="0" fontId="8" fillId="0" borderId="15" xfId="0" applyFont="1" applyBorder="1" applyAlignment="1">
      <alignment horizontal="center"/>
    </xf>
    <xf numFmtId="0" fontId="8" fillId="0" borderId="12" xfId="0" applyFont="1" applyBorder="1"/>
    <xf numFmtId="0" fontId="11" fillId="2" borderId="13" xfId="0" applyFont="1" applyFill="1" applyBorder="1"/>
    <xf numFmtId="0" fontId="12" fillId="2" borderId="13" xfId="0" applyFont="1" applyFill="1" applyBorder="1"/>
    <xf numFmtId="0" fontId="9" fillId="2" borderId="11" xfId="0" applyFont="1" applyFill="1" applyBorder="1" applyAlignment="1">
      <alignment horizontal="center"/>
    </xf>
    <xf numFmtId="0" fontId="9" fillId="2" borderId="10" xfId="0" applyFont="1" applyFill="1" applyBorder="1" applyAlignment="1">
      <alignment horizontal="center"/>
    </xf>
    <xf numFmtId="0" fontId="9" fillId="2" borderId="8" xfId="0" applyFont="1" applyFill="1" applyBorder="1" applyAlignment="1">
      <alignment horizontal="center"/>
    </xf>
    <xf numFmtId="0" fontId="9" fillId="2" borderId="1" xfId="0" applyFont="1" applyFill="1" applyBorder="1"/>
    <xf numFmtId="0" fontId="9" fillId="2" borderId="6" xfId="0" applyFont="1" applyFill="1" applyBorder="1" applyAlignment="1">
      <alignment horizontal="left"/>
    </xf>
    <xf numFmtId="0" fontId="6" fillId="2" borderId="3" xfId="0" applyFont="1" applyFill="1" applyBorder="1"/>
    <xf numFmtId="0" fontId="8" fillId="2" borderId="8" xfId="0" applyFont="1" applyFill="1" applyBorder="1"/>
    <xf numFmtId="0" fontId="8" fillId="0" borderId="3" xfId="0" applyFont="1" applyBorder="1"/>
    <xf numFmtId="0" fontId="9" fillId="0" borderId="1" xfId="0" applyFont="1" applyBorder="1" applyAlignment="1">
      <alignment horizontal="left"/>
    </xf>
    <xf numFmtId="0" fontId="8" fillId="2" borderId="1" xfId="0" applyFont="1" applyFill="1" applyBorder="1"/>
    <xf numFmtId="0" fontId="8" fillId="2" borderId="2" xfId="0" applyFont="1" applyFill="1" applyBorder="1"/>
    <xf numFmtId="0" fontId="8" fillId="2" borderId="3" xfId="0" applyFont="1" applyFill="1" applyBorder="1"/>
    <xf numFmtId="0" fontId="8" fillId="2" borderId="6" xfId="0" applyFont="1" applyFill="1" applyBorder="1"/>
    <xf numFmtId="0" fontId="8" fillId="2" borderId="7" xfId="0" applyFont="1" applyFill="1" applyBorder="1"/>
    <xf numFmtId="0" fontId="8" fillId="0" borderId="13" xfId="0" applyFont="1" applyBorder="1" applyAlignment="1">
      <alignment horizontal="center"/>
    </xf>
    <xf numFmtId="0" fontId="8" fillId="2" borderId="0" xfId="0" applyFont="1" applyFill="1" applyBorder="1"/>
    <xf numFmtId="0" fontId="8" fillId="0" borderId="9" xfId="0" applyFont="1" applyBorder="1"/>
    <xf numFmtId="0" fontId="11" fillId="2" borderId="3" xfId="0" applyFont="1" applyFill="1" applyBorder="1"/>
    <xf numFmtId="0" fontId="8" fillId="2" borderId="3" xfId="0" applyFont="1" applyFill="1" applyBorder="1" applyAlignment="1">
      <alignment horizontal="center"/>
    </xf>
    <xf numFmtId="0" fontId="10" fillId="0" borderId="0" xfId="0" applyFont="1" applyBorder="1" applyAlignment="1">
      <alignment horizontal="center"/>
    </xf>
    <xf numFmtId="0" fontId="13" fillId="0" borderId="3" xfId="0" applyFont="1" applyBorder="1"/>
    <xf numFmtId="0" fontId="13" fillId="0" borderId="2" xfId="0" applyFont="1" applyBorder="1"/>
    <xf numFmtId="0" fontId="13" fillId="0" borderId="6" xfId="0" applyFont="1" applyBorder="1"/>
    <xf numFmtId="0" fontId="13" fillId="0" borderId="8" xfId="0" applyFont="1" applyBorder="1"/>
    <xf numFmtId="0" fontId="13" fillId="0" borderId="7" xfId="0" applyFont="1" applyBorder="1"/>
    <xf numFmtId="0" fontId="13" fillId="0" borderId="1" xfId="0" applyFont="1" applyBorder="1"/>
    <xf numFmtId="0" fontId="13" fillId="0" borderId="0" xfId="0" applyFont="1" applyBorder="1"/>
    <xf numFmtId="0" fontId="13" fillId="0" borderId="5" xfId="0" applyFont="1" applyBorder="1"/>
    <xf numFmtId="0" fontId="8" fillId="2" borderId="0" xfId="0" applyFont="1" applyFill="1"/>
    <xf numFmtId="0" fontId="8" fillId="2" borderId="5" xfId="0" applyFont="1" applyFill="1" applyBorder="1"/>
    <xf numFmtId="0" fontId="8" fillId="0" borderId="12" xfId="0" quotePrefix="1" applyFont="1" applyBorder="1" applyAlignment="1">
      <alignment horizontal="center"/>
    </xf>
    <xf numFmtId="0" fontId="8" fillId="0" borderId="13" xfId="0" quotePrefix="1" applyFont="1" applyBorder="1" applyAlignment="1">
      <alignment horizontal="center"/>
    </xf>
    <xf numFmtId="0" fontId="8" fillId="2" borderId="13" xfId="0" applyFont="1" applyFill="1" applyBorder="1"/>
    <xf numFmtId="0" fontId="8" fillId="0" borderId="11" xfId="0" quotePrefix="1" applyFont="1" applyBorder="1"/>
    <xf numFmtId="0" fontId="14" fillId="0" borderId="1" xfId="0" applyFont="1" applyBorder="1"/>
    <xf numFmtId="0" fontId="0" fillId="0" borderId="17" xfId="0" applyBorder="1"/>
    <xf numFmtId="0" fontId="15" fillId="0" borderId="4" xfId="0" applyFont="1" applyBorder="1"/>
    <xf numFmtId="0" fontId="15" fillId="0" borderId="0" xfId="0" applyFont="1" applyBorder="1"/>
    <xf numFmtId="0" fontId="15" fillId="0" borderId="5" xfId="0" applyFont="1" applyBorder="1"/>
    <xf numFmtId="0" fontId="15" fillId="0" borderId="0" xfId="0" applyFont="1"/>
    <xf numFmtId="0" fontId="9" fillId="0" borderId="11" xfId="0" quotePrefix="1" applyFont="1" applyBorder="1" applyAlignment="1">
      <alignment horizontal="center"/>
    </xf>
    <xf numFmtId="0" fontId="13" fillId="0" borderId="15" xfId="0" applyFont="1" applyBorder="1" applyAlignment="1">
      <alignment horizontal="center"/>
    </xf>
    <xf numFmtId="0" fontId="5" fillId="2" borderId="6" xfId="0" applyFont="1" applyFill="1" applyBorder="1"/>
    <xf numFmtId="0" fontId="5" fillId="2" borderId="10" xfId="0" applyFont="1" applyFill="1" applyBorder="1"/>
    <xf numFmtId="0" fontId="8" fillId="0" borderId="0" xfId="0" quotePrefix="1" applyFont="1" applyBorder="1"/>
    <xf numFmtId="0" fontId="8" fillId="0" borderId="7" xfId="0" quotePrefix="1" applyFont="1" applyBorder="1"/>
    <xf numFmtId="0" fontId="8" fillId="2" borderId="6" xfId="0" applyFont="1" applyFill="1" applyBorder="1" applyAlignment="1">
      <alignment horizontal="left"/>
    </xf>
    <xf numFmtId="0" fontId="13" fillId="0" borderId="12" xfId="0" applyFont="1" applyBorder="1"/>
    <xf numFmtId="0" fontId="10" fillId="2" borderId="6" xfId="0" applyFont="1" applyFill="1" applyBorder="1" applyAlignment="1">
      <alignment horizontal="center"/>
    </xf>
    <xf numFmtId="0" fontId="10" fillId="2" borderId="7" xfId="0" applyFont="1" applyFill="1" applyBorder="1" applyAlignment="1">
      <alignment horizontal="center"/>
    </xf>
    <xf numFmtId="0" fontId="13" fillId="0" borderId="4" xfId="0" applyFont="1" applyBorder="1"/>
    <xf numFmtId="0" fontId="9" fillId="2" borderId="14" xfId="0" applyFont="1" applyFill="1" applyBorder="1"/>
    <xf numFmtId="0" fontId="8" fillId="2" borderId="15" xfId="0" applyFont="1" applyFill="1" applyBorder="1"/>
    <xf numFmtId="0" fontId="8" fillId="2" borderId="12" xfId="0" applyFont="1" applyFill="1" applyBorder="1"/>
    <xf numFmtId="0" fontId="11" fillId="0" borderId="0" xfId="0" applyFont="1" applyFill="1" applyBorder="1"/>
    <xf numFmtId="0" fontId="8" fillId="0" borderId="0" xfId="0" applyFont="1" applyBorder="1" applyAlignment="1">
      <alignment horizontal="left"/>
    </xf>
    <xf numFmtId="0" fontId="9" fillId="0" borderId="8" xfId="0" applyFont="1" applyFill="1" applyBorder="1" applyAlignment="1">
      <alignment horizontal="center"/>
    </xf>
    <xf numFmtId="0" fontId="9" fillId="2" borderId="3" xfId="0" applyFont="1" applyFill="1" applyBorder="1" applyAlignment="1">
      <alignment horizontal="center"/>
    </xf>
    <xf numFmtId="0" fontId="11" fillId="2" borderId="11" xfId="0" applyFont="1" applyFill="1" applyBorder="1"/>
    <xf numFmtId="0" fontId="12" fillId="2" borderId="11" xfId="0" applyFont="1" applyFill="1" applyBorder="1"/>
    <xf numFmtId="0" fontId="16" fillId="0" borderId="12" xfId="0" applyFont="1" applyBorder="1"/>
    <xf numFmtId="0" fontId="8" fillId="2" borderId="14" xfId="0" applyFont="1" applyFill="1" applyBorder="1"/>
    <xf numFmtId="0" fontId="8" fillId="2" borderId="11" xfId="0" applyFont="1" applyFill="1" applyBorder="1"/>
    <xf numFmtId="0" fontId="9" fillId="2" borderId="6" xfId="0" applyFont="1" applyFill="1" applyBorder="1" applyAlignment="1">
      <alignment horizontal="center"/>
    </xf>
    <xf numFmtId="0" fontId="9" fillId="2" borderId="6" xfId="0" applyFont="1" applyFill="1" applyBorder="1"/>
    <xf numFmtId="0" fontId="9" fillId="0" borderId="6" xfId="0" quotePrefix="1" applyFont="1" applyBorder="1" applyAlignment="1">
      <alignment horizontal="left"/>
    </xf>
    <xf numFmtId="0" fontId="9" fillId="2" borderId="7" xfId="0" applyFont="1" applyFill="1" applyBorder="1" applyAlignment="1">
      <alignment horizontal="center"/>
    </xf>
    <xf numFmtId="0" fontId="13" fillId="0" borderId="8" xfId="0" applyFont="1" applyBorder="1" applyAlignment="1">
      <alignment horizontal="center"/>
    </xf>
    <xf numFmtId="0" fontId="9" fillId="2" borderId="12" xfId="0" applyFont="1" applyFill="1" applyBorder="1"/>
    <xf numFmtId="0" fontId="3" fillId="0" borderId="4" xfId="0" applyFont="1" applyBorder="1" applyAlignment="1"/>
    <xf numFmtId="0" fontId="3" fillId="0" borderId="0" xfId="0" applyFont="1" applyBorder="1" applyAlignment="1"/>
    <xf numFmtId="0" fontId="3" fillId="0" borderId="5" xfId="0" applyFont="1" applyBorder="1" applyAlignment="1"/>
    <xf numFmtId="0" fontId="14" fillId="0" borderId="4" xfId="0" applyFont="1" applyBorder="1" applyAlignment="1"/>
    <xf numFmtId="0" fontId="14" fillId="0" borderId="0" xfId="0" applyFont="1" applyBorder="1" applyAlignment="1"/>
    <xf numFmtId="0" fontId="14" fillId="0" borderId="5" xfId="0" applyFont="1" applyBorder="1" applyAlignment="1"/>
    <xf numFmtId="44" fontId="0" fillId="0" borderId="8" xfId="1" applyFont="1" applyBorder="1"/>
    <xf numFmtId="44" fontId="0" fillId="0" borderId="16" xfId="1" applyFont="1" applyBorder="1"/>
    <xf numFmtId="4" fontId="0" fillId="0" borderId="5" xfId="0" applyNumberFormat="1" applyBorder="1"/>
    <xf numFmtId="4" fontId="0" fillId="0" borderId="8" xfId="0" applyNumberFormat="1" applyBorder="1"/>
    <xf numFmtId="4" fontId="0" fillId="2" borderId="5" xfId="0" applyNumberFormat="1" applyFill="1" applyBorder="1"/>
    <xf numFmtId="4" fontId="0" fillId="2" borderId="8" xfId="0" applyNumberFormat="1" applyFill="1" applyBorder="1"/>
    <xf numFmtId="0" fontId="0" fillId="0" borderId="0" xfId="0" applyBorder="1" applyAlignment="1"/>
    <xf numFmtId="4" fontId="8" fillId="0" borderId="6" xfId="0" applyNumberFormat="1" applyFont="1" applyBorder="1"/>
    <xf numFmtId="44" fontId="8" fillId="0" borderId="7" xfId="1" applyFont="1" applyBorder="1"/>
    <xf numFmtId="4" fontId="8" fillId="2" borderId="1" xfId="0" applyNumberFormat="1" applyFont="1" applyFill="1" applyBorder="1"/>
    <xf numFmtId="4" fontId="8" fillId="2" borderId="3" xfId="0" applyNumberFormat="1" applyFont="1" applyFill="1" applyBorder="1"/>
    <xf numFmtId="4" fontId="8" fillId="0" borderId="14" xfId="0" applyNumberFormat="1" applyFont="1" applyBorder="1"/>
    <xf numFmtId="4" fontId="8" fillId="0" borderId="15" xfId="0" applyNumberFormat="1" applyFont="1" applyBorder="1"/>
    <xf numFmtId="4" fontId="8" fillId="2" borderId="6" xfId="0" applyNumberFormat="1" applyFont="1" applyFill="1" applyBorder="1"/>
    <xf numFmtId="4" fontId="8" fillId="2" borderId="8" xfId="0" applyNumberFormat="1" applyFont="1" applyFill="1" applyBorder="1"/>
    <xf numFmtId="4" fontId="8" fillId="2" borderId="4" xfId="0" applyNumberFormat="1" applyFont="1" applyFill="1" applyBorder="1"/>
    <xf numFmtId="4" fontId="8" fillId="0" borderId="7" xfId="0" applyNumberFormat="1" applyFont="1" applyBorder="1"/>
    <xf numFmtId="4" fontId="8" fillId="0" borderId="8" xfId="0" applyNumberFormat="1" applyFont="1" applyBorder="1"/>
    <xf numFmtId="4" fontId="8" fillId="2" borderId="5" xfId="0" applyNumberFormat="1" applyFont="1" applyFill="1" applyBorder="1"/>
    <xf numFmtId="4" fontId="8" fillId="0" borderId="9" xfId="0" applyNumberFormat="1" applyFont="1" applyBorder="1"/>
    <xf numFmtId="4" fontId="8" fillId="2" borderId="0" xfId="0" applyNumberFormat="1" applyFont="1" applyFill="1" applyBorder="1"/>
    <xf numFmtId="4" fontId="8" fillId="0" borderId="1" xfId="0" applyNumberFormat="1" applyFont="1" applyFill="1" applyBorder="1"/>
    <xf numFmtId="4" fontId="8" fillId="0" borderId="3" xfId="0" applyNumberFormat="1" applyFont="1" applyFill="1" applyBorder="1"/>
    <xf numFmtId="4" fontId="8" fillId="0" borderId="4" xfId="0" applyNumberFormat="1" applyFont="1" applyBorder="1"/>
    <xf numFmtId="4" fontId="8" fillId="0" borderId="5" xfId="0" applyNumberFormat="1" applyFont="1" applyBorder="1"/>
    <xf numFmtId="4" fontId="8" fillId="0" borderId="0" xfId="0" applyNumberFormat="1" applyFont="1" applyBorder="1"/>
    <xf numFmtId="4" fontId="8" fillId="0" borderId="17" xfId="0" applyNumberFormat="1" applyFont="1" applyFill="1" applyBorder="1"/>
    <xf numFmtId="44" fontId="8" fillId="0" borderId="16" xfId="1" applyFont="1" applyFill="1" applyBorder="1"/>
    <xf numFmtId="4" fontId="8" fillId="2" borderId="0" xfId="0" applyNumberFormat="1" applyFont="1" applyFill="1"/>
    <xf numFmtId="4" fontId="8" fillId="0" borderId="17" xfId="0" applyNumberFormat="1" applyFont="1" applyBorder="1"/>
    <xf numFmtId="4" fontId="8" fillId="0" borderId="16" xfId="0" applyNumberFormat="1" applyFont="1" applyBorder="1"/>
    <xf numFmtId="4" fontId="8" fillId="2" borderId="2" xfId="0" applyNumberFormat="1" applyFont="1" applyFill="1" applyBorder="1"/>
    <xf numFmtId="0" fontId="2" fillId="3" borderId="7" xfId="0" applyFont="1" applyFill="1" applyBorder="1"/>
    <xf numFmtId="0" fontId="8" fillId="2" borderId="9" xfId="0" applyFont="1" applyFill="1" applyBorder="1"/>
    <xf numFmtId="0" fontId="18" fillId="0" borderId="0" xfId="0" applyFont="1" applyBorder="1"/>
    <xf numFmtId="0" fontId="8" fillId="0" borderId="5" xfId="0" applyFont="1" applyBorder="1" applyAlignment="1">
      <alignment horizontal="left"/>
    </xf>
    <xf numFmtId="0" fontId="14" fillId="0" borderId="5" xfId="0" applyFont="1" applyBorder="1" applyAlignment="1">
      <alignment horizontal="left"/>
    </xf>
    <xf numFmtId="0" fontId="14" fillId="0" borderId="0" xfId="0" applyFont="1" applyBorder="1" applyAlignment="1">
      <alignment horizontal="left"/>
    </xf>
    <xf numFmtId="0" fontId="0" fillId="0" borderId="2" xfId="0" applyBorder="1" applyAlignment="1">
      <alignment horizontal="left"/>
    </xf>
    <xf numFmtId="0" fontId="2" fillId="0" borderId="0" xfId="0" applyFont="1" applyBorder="1" applyAlignment="1">
      <alignment horizontal="center"/>
    </xf>
    <xf numFmtId="0" fontId="9" fillId="2" borderId="15" xfId="0" applyFont="1" applyFill="1" applyBorder="1" applyAlignment="1">
      <alignment horizontal="center"/>
    </xf>
    <xf numFmtId="0" fontId="9" fillId="2" borderId="9" xfId="0" applyFont="1" applyFill="1" applyBorder="1" applyAlignment="1">
      <alignment horizontal="center"/>
    </xf>
    <xf numFmtId="0" fontId="9" fillId="2" borderId="1" xfId="0" applyFont="1" applyFill="1" applyBorder="1" applyAlignment="1">
      <alignment horizontal="left"/>
    </xf>
    <xf numFmtId="0" fontId="9" fillId="2" borderId="5" xfId="0" applyFont="1" applyFill="1" applyBorder="1" applyAlignment="1">
      <alignment horizontal="center"/>
    </xf>
    <xf numFmtId="0" fontId="9" fillId="2" borderId="0" xfId="0" applyFont="1" applyFill="1" applyBorder="1" applyAlignment="1">
      <alignment horizontal="center"/>
    </xf>
    <xf numFmtId="0" fontId="9" fillId="2" borderId="13" xfId="0" applyFont="1" applyFill="1" applyBorder="1"/>
    <xf numFmtId="0" fontId="5" fillId="2" borderId="7" xfId="0" applyFont="1" applyFill="1" applyBorder="1"/>
    <xf numFmtId="0" fontId="5" fillId="2" borderId="8" xfId="0" applyFont="1" applyFill="1" applyBorder="1"/>
    <xf numFmtId="0" fontId="9" fillId="0" borderId="13" xfId="0" quotePrefix="1" applyFont="1" applyBorder="1" applyAlignment="1">
      <alignment horizontal="left"/>
    </xf>
    <xf numFmtId="0" fontId="9" fillId="0" borderId="11" xfId="0" quotePrefix="1" applyFont="1" applyBorder="1" applyAlignment="1">
      <alignment horizontal="left"/>
    </xf>
    <xf numFmtId="0" fontId="8" fillId="0" borderId="10" xfId="0" quotePrefix="1" applyFont="1" applyBorder="1"/>
    <xf numFmtId="0" fontId="9" fillId="2" borderId="10" xfId="0" applyFont="1" applyFill="1" applyBorder="1" applyAlignment="1">
      <alignment horizontal="left"/>
    </xf>
    <xf numFmtId="0" fontId="9" fillId="0" borderId="12" xfId="0" applyFont="1" applyBorder="1" applyAlignment="1">
      <alignment horizontal="left"/>
    </xf>
    <xf numFmtId="0" fontId="9" fillId="0" borderId="13" xfId="0" applyFont="1" applyBorder="1" applyAlignment="1">
      <alignment horizontal="left"/>
    </xf>
    <xf numFmtId="0" fontId="9" fillId="4" borderId="15" xfId="0" applyFont="1" applyFill="1" applyBorder="1"/>
    <xf numFmtId="0" fontId="2" fillId="3" borderId="7" xfId="0" applyFont="1" applyFill="1" applyBorder="1" applyProtection="1">
      <protection locked="0"/>
    </xf>
    <xf numFmtId="0" fontId="3" fillId="3" borderId="0" xfId="0" applyFont="1" applyFill="1" applyBorder="1" applyAlignment="1" applyProtection="1">
      <protection locked="0"/>
    </xf>
    <xf numFmtId="0" fontId="8" fillId="3" borderId="0" xfId="0" applyFont="1" applyFill="1" applyBorder="1" applyProtection="1">
      <protection locked="0"/>
    </xf>
    <xf numFmtId="4" fontId="8" fillId="3" borderId="8" xfId="0" applyNumberFormat="1" applyFont="1" applyFill="1" applyBorder="1" applyProtection="1">
      <protection locked="0"/>
    </xf>
    <xf numFmtId="4" fontId="8" fillId="3" borderId="15" xfId="0" applyNumberFormat="1" applyFont="1" applyFill="1" applyBorder="1" applyProtection="1">
      <protection locked="0"/>
    </xf>
    <xf numFmtId="0" fontId="9" fillId="0" borderId="14" xfId="0" quotePrefix="1" applyFont="1" applyBorder="1" applyAlignment="1" applyProtection="1">
      <alignment horizontal="right"/>
      <protection locked="0"/>
    </xf>
    <xf numFmtId="0" fontId="8" fillId="0" borderId="6" xfId="0" applyFont="1" applyBorder="1" applyProtection="1">
      <protection locked="0"/>
    </xf>
    <xf numFmtId="0" fontId="8" fillId="0" borderId="15" xfId="0" applyFont="1" applyBorder="1" applyProtection="1">
      <protection locked="0"/>
    </xf>
    <xf numFmtId="0" fontId="8" fillId="3" borderId="14" xfId="0" applyFont="1" applyFill="1" applyBorder="1" applyAlignment="1" applyProtection="1">
      <alignment horizontal="right"/>
      <protection locked="0"/>
    </xf>
    <xf numFmtId="0" fontId="8" fillId="3" borderId="12" xfId="0" applyFont="1" applyFill="1" applyBorder="1" applyAlignment="1" applyProtection="1">
      <alignment horizontal="right"/>
      <protection locked="0"/>
    </xf>
    <xf numFmtId="0" fontId="9" fillId="0" borderId="14" xfId="0" applyFont="1" applyBorder="1" applyProtection="1">
      <protection locked="0"/>
    </xf>
    <xf numFmtId="0" fontId="8" fillId="0" borderId="14" xfId="0" applyFont="1" applyBorder="1" applyProtection="1">
      <protection locked="0"/>
    </xf>
    <xf numFmtId="0" fontId="8" fillId="0" borderId="8" xfId="0" applyFont="1" applyBorder="1" applyProtection="1">
      <protection locked="0"/>
    </xf>
    <xf numFmtId="0" fontId="8" fillId="3" borderId="6" xfId="0" applyFont="1" applyFill="1" applyBorder="1" applyProtection="1">
      <protection locked="0"/>
    </xf>
    <xf numFmtId="0" fontId="8" fillId="3" borderId="14" xfId="0" applyFont="1" applyFill="1" applyBorder="1" applyProtection="1">
      <protection locked="0"/>
    </xf>
    <xf numFmtId="0" fontId="8" fillId="0" borderId="14" xfId="0" quotePrefix="1" applyFont="1" applyBorder="1" applyProtection="1">
      <protection locked="0"/>
    </xf>
    <xf numFmtId="0" fontId="5" fillId="0" borderId="14" xfId="0" applyFont="1" applyBorder="1" applyProtection="1">
      <protection locked="0"/>
    </xf>
    <xf numFmtId="0" fontId="8" fillId="0" borderId="15" xfId="0" quotePrefix="1" applyFont="1" applyBorder="1" applyProtection="1">
      <protection locked="0"/>
    </xf>
    <xf numFmtId="0" fontId="8" fillId="3" borderId="10" xfId="0" applyFont="1" applyFill="1" applyBorder="1" applyProtection="1">
      <protection locked="0"/>
    </xf>
    <xf numFmtId="0" fontId="9" fillId="0" borderId="15" xfId="0" applyFont="1" applyBorder="1" applyProtection="1">
      <protection locked="0"/>
    </xf>
    <xf numFmtId="0" fontId="8" fillId="0" borderId="1" xfId="0" applyFont="1" applyBorder="1" applyProtection="1">
      <protection locked="0"/>
    </xf>
    <xf numFmtId="0" fontId="8" fillId="0" borderId="3" xfId="0" applyFont="1" applyBorder="1" applyProtection="1">
      <protection locked="0"/>
    </xf>
    <xf numFmtId="0" fontId="8" fillId="3" borderId="12" xfId="0" applyFont="1" applyFill="1" applyBorder="1" applyProtection="1">
      <protection locked="0"/>
    </xf>
    <xf numFmtId="0" fontId="8" fillId="3" borderId="3" xfId="0" applyFont="1" applyFill="1" applyBorder="1" applyProtection="1">
      <protection locked="0"/>
    </xf>
    <xf numFmtId="0" fontId="8" fillId="3" borderId="8" xfId="0" applyFont="1" applyFill="1" applyBorder="1" applyProtection="1">
      <protection locked="0"/>
    </xf>
    <xf numFmtId="0" fontId="9" fillId="0" borderId="12" xfId="0" quotePrefix="1" applyFont="1" applyBorder="1" applyAlignment="1" applyProtection="1">
      <alignment horizontal="right"/>
      <protection locked="0"/>
    </xf>
    <xf numFmtId="0" fontId="8" fillId="0" borderId="9" xfId="0" applyFont="1" applyBorder="1" applyProtection="1">
      <protection locked="0"/>
    </xf>
    <xf numFmtId="0" fontId="9" fillId="0" borderId="12" xfId="0" applyFont="1" applyBorder="1" applyProtection="1">
      <protection locked="0"/>
    </xf>
    <xf numFmtId="0" fontId="8" fillId="0" borderId="13" xfId="0" applyFont="1" applyBorder="1" applyProtection="1">
      <protection locked="0"/>
    </xf>
    <xf numFmtId="0" fontId="8" fillId="0" borderId="12" xfId="0" applyFont="1" applyBorder="1" applyProtection="1">
      <protection locked="0"/>
    </xf>
    <xf numFmtId="0" fontId="8" fillId="0" borderId="12" xfId="0" quotePrefix="1" applyFont="1" applyBorder="1" applyProtection="1">
      <protection locked="0"/>
    </xf>
    <xf numFmtId="0" fontId="5" fillId="0" borderId="9" xfId="0" applyFont="1" applyBorder="1" applyProtection="1">
      <protection locked="0"/>
    </xf>
    <xf numFmtId="0" fontId="9" fillId="0" borderId="13" xfId="0" applyFont="1" applyBorder="1" applyProtection="1">
      <protection locked="0"/>
    </xf>
    <xf numFmtId="0" fontId="13" fillId="0" borderId="15" xfId="0" applyFont="1" applyBorder="1" applyProtection="1">
      <protection locked="0"/>
    </xf>
    <xf numFmtId="0" fontId="8" fillId="3" borderId="9" xfId="0" applyFont="1" applyFill="1" applyBorder="1" applyProtection="1">
      <protection locked="0"/>
    </xf>
    <xf numFmtId="0" fontId="8" fillId="3" borderId="13" xfId="0" applyFont="1" applyFill="1" applyBorder="1" applyProtection="1">
      <protection locked="0"/>
    </xf>
    <xf numFmtId="0" fontId="2" fillId="0" borderId="0" xfId="0" applyFont="1" applyBorder="1" applyAlignment="1">
      <alignment horizontal="center"/>
    </xf>
    <xf numFmtId="0" fontId="4" fillId="0" borderId="4" xfId="0" applyFont="1" applyBorder="1" applyAlignment="1">
      <alignment horizontal="center"/>
    </xf>
    <xf numFmtId="0" fontId="4" fillId="0" borderId="0" xfId="0" applyFont="1" applyBorder="1" applyAlignment="1">
      <alignment horizontal="center"/>
    </xf>
    <xf numFmtId="0" fontId="4" fillId="0" borderId="5" xfId="0" applyFont="1" applyBorder="1" applyAlignment="1">
      <alignment horizontal="center"/>
    </xf>
    <xf numFmtId="0" fontId="3" fillId="0" borderId="0" xfId="0" applyFont="1" applyBorder="1" applyAlignment="1">
      <alignment horizontal="center"/>
    </xf>
    <xf numFmtId="0" fontId="1" fillId="0" borderId="4" xfId="0" applyFont="1" applyBorder="1" applyAlignment="1">
      <alignment horizontal="center"/>
    </xf>
    <xf numFmtId="0" fontId="1" fillId="0" borderId="0" xfId="0" applyFont="1" applyBorder="1" applyAlignment="1">
      <alignment horizontal="center"/>
    </xf>
    <xf numFmtId="0" fontId="1" fillId="0" borderId="5" xfId="0" applyFont="1" applyBorder="1" applyAlignment="1">
      <alignment horizontal="center"/>
    </xf>
    <xf numFmtId="0" fontId="15" fillId="0" borderId="4" xfId="0" applyFont="1" applyBorder="1" applyAlignment="1">
      <alignment horizontal="left" wrapText="1"/>
    </xf>
    <xf numFmtId="0" fontId="15" fillId="0" borderId="0" xfId="0" applyFont="1" applyBorder="1" applyAlignment="1">
      <alignment horizontal="left" wrapText="1"/>
    </xf>
    <xf numFmtId="0" fontId="15" fillId="0" borderId="5" xfId="0" applyFont="1" applyBorder="1" applyAlignment="1">
      <alignment horizontal="left" wrapText="1"/>
    </xf>
    <xf numFmtId="0" fontId="0" fillId="0" borderId="7" xfId="0" applyBorder="1" applyAlignment="1">
      <alignment horizontal="center"/>
    </xf>
    <xf numFmtId="0" fontId="0" fillId="0" borderId="8" xfId="0" applyBorder="1" applyAlignment="1">
      <alignment horizontal="center"/>
    </xf>
    <xf numFmtId="0" fontId="9" fillId="2" borderId="14" xfId="0" applyFont="1" applyFill="1" applyBorder="1" applyAlignment="1">
      <alignment horizontal="center"/>
    </xf>
    <xf numFmtId="0" fontId="9" fillId="2" borderId="15" xfId="0" applyFont="1" applyFill="1" applyBorder="1" applyAlignment="1">
      <alignment horizontal="center"/>
    </xf>
    <xf numFmtId="0" fontId="9" fillId="0" borderId="4" xfId="0" applyFont="1" applyBorder="1" applyAlignment="1">
      <alignment horizontal="center"/>
    </xf>
    <xf numFmtId="0" fontId="9" fillId="0" borderId="0" xfId="0" applyFont="1" applyBorder="1" applyAlignment="1">
      <alignment horizontal="center"/>
    </xf>
    <xf numFmtId="0" fontId="9" fillId="0" borderId="5" xfId="0" applyFont="1" applyBorder="1" applyAlignment="1">
      <alignment horizontal="center"/>
    </xf>
    <xf numFmtId="0" fontId="9" fillId="2" borderId="9" xfId="0" applyFont="1" applyFill="1" applyBorder="1" applyAlignment="1">
      <alignment horizontal="center"/>
    </xf>
    <xf numFmtId="4" fontId="8" fillId="2" borderId="0" xfId="0" applyNumberFormat="1" applyFont="1" applyFill="1" applyBorder="1" applyAlignment="1">
      <alignment horizontal="center"/>
    </xf>
    <xf numFmtId="4" fontId="8" fillId="2" borderId="5" xfId="0" applyNumberFormat="1" applyFont="1" applyFill="1" applyBorder="1" applyAlignment="1">
      <alignment horizontal="center"/>
    </xf>
    <xf numFmtId="0" fontId="9" fillId="2" borderId="1" xfId="0" applyFont="1" applyFill="1" applyBorder="1" applyAlignment="1">
      <alignment horizontal="left"/>
    </xf>
    <xf numFmtId="0" fontId="9" fillId="2" borderId="3" xfId="0" applyFont="1" applyFill="1" applyBorder="1" applyAlignment="1">
      <alignment horizontal="left"/>
    </xf>
    <xf numFmtId="0" fontId="9" fillId="2" borderId="4" xfId="0" applyFont="1" applyFill="1" applyBorder="1" applyAlignment="1">
      <alignment horizontal="center"/>
    </xf>
    <xf numFmtId="0" fontId="9" fillId="2" borderId="5" xfId="0" applyFont="1" applyFill="1" applyBorder="1" applyAlignment="1">
      <alignment horizontal="center"/>
    </xf>
    <xf numFmtId="0" fontId="8" fillId="0" borderId="4" xfId="0" applyFont="1" applyBorder="1" applyAlignment="1">
      <alignment horizontal="center"/>
    </xf>
    <xf numFmtId="0" fontId="8" fillId="0" borderId="5" xfId="0" applyFont="1" applyBorder="1" applyAlignment="1">
      <alignment horizontal="center"/>
    </xf>
    <xf numFmtId="0" fontId="9" fillId="2" borderId="0" xfId="0" applyFont="1" applyFill="1" applyBorder="1" applyAlignment="1">
      <alignment horizontal="center"/>
    </xf>
    <xf numFmtId="0" fontId="10" fillId="3" borderId="6" xfId="0" applyFont="1" applyFill="1" applyBorder="1" applyAlignment="1">
      <alignment horizontal="center"/>
    </xf>
    <xf numFmtId="0" fontId="10" fillId="3" borderId="7" xfId="0" applyFont="1" applyFill="1" applyBorder="1" applyAlignment="1">
      <alignment horizontal="center"/>
    </xf>
    <xf numFmtId="0" fontId="8" fillId="4" borderId="14" xfId="0" applyFont="1" applyFill="1" applyBorder="1" applyAlignment="1">
      <alignment horizontal="center"/>
    </xf>
    <xf numFmtId="0" fontId="8" fillId="4" borderId="9" xfId="0" applyFont="1" applyFill="1" applyBorder="1" applyAlignment="1">
      <alignment horizontal="center"/>
    </xf>
    <xf numFmtId="0" fontId="8" fillId="4" borderId="15" xfId="0" applyFont="1" applyFill="1" applyBorder="1" applyAlignment="1">
      <alignment horizontal="center"/>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solumc\AppData\Local\Microsoft\Windows\INetCache\Content.Outlook\4KPGAD66\Copy%20of%20citybu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Page 2"/>
      <sheetName val="Page 3"/>
      <sheetName val="Page 4"/>
      <sheetName val="Page 5"/>
      <sheetName val="Page 6"/>
      <sheetName val="Page 7"/>
      <sheetName val="Page 8"/>
      <sheetName val="Page 8 (2)"/>
      <sheetName val="Page 8 (3)"/>
      <sheetName val="Page 8 (4)"/>
      <sheetName val="Page 8 (5)"/>
      <sheetName val="Page 9"/>
      <sheetName val="Page 10"/>
      <sheetName val="Page 10 (2)"/>
      <sheetName val="Page 10 (3)"/>
      <sheetName val="Page 10 (4)"/>
      <sheetName val="Page 10 (5)"/>
      <sheetName val="Page 10 (6)"/>
    </sheetNames>
    <sheetDataSet>
      <sheetData sheetId="0">
        <row r="10">
          <cell r="D10" t="str">
            <v>(CITY NAME)</v>
          </cell>
        </row>
        <row r="15">
          <cell r="I15" t="str">
            <v>(YEAR)</v>
          </cell>
        </row>
        <row r="16">
          <cell r="G16" t="str">
            <v>(YEAR)</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49"/>
  <sheetViews>
    <sheetView tabSelected="1" zoomScale="90" workbookViewId="0">
      <selection activeCell="D9" sqref="D9"/>
    </sheetView>
  </sheetViews>
  <sheetFormatPr defaultRowHeight="12.75"/>
  <cols>
    <col min="1" max="5" width="9.7109375" customWidth="1"/>
    <col min="6" max="6" width="11.7109375" customWidth="1"/>
    <col min="7" max="7" width="10.140625" customWidth="1"/>
    <col min="8" max="8" width="9.28515625" customWidth="1"/>
    <col min="9" max="10" width="9.7109375" customWidth="1"/>
  </cols>
  <sheetData>
    <row r="1" spans="1:10">
      <c r="A1" s="1"/>
      <c r="B1" s="2"/>
      <c r="C1" s="2"/>
      <c r="D1" s="2"/>
      <c r="E1" s="2"/>
      <c r="F1" s="2"/>
      <c r="G1" s="2"/>
      <c r="H1" s="2"/>
      <c r="I1" s="2"/>
      <c r="J1" s="3"/>
    </row>
    <row r="2" spans="1:10" s="10" customFormat="1" ht="23.25">
      <c r="A2" s="264" t="s">
        <v>115</v>
      </c>
      <c r="B2" s="265"/>
      <c r="C2" s="265"/>
      <c r="D2" s="265"/>
      <c r="E2" s="265"/>
      <c r="F2" s="265"/>
      <c r="G2" s="265"/>
      <c r="H2" s="265"/>
      <c r="I2" s="265"/>
      <c r="J2" s="266"/>
    </row>
    <row r="3" spans="1:10" s="10" customFormat="1" ht="30" customHeight="1">
      <c r="A3" s="264" t="s">
        <v>116</v>
      </c>
      <c r="B3" s="265"/>
      <c r="C3" s="265"/>
      <c r="D3" s="265"/>
      <c r="E3" s="265"/>
      <c r="F3" s="265"/>
      <c r="G3" s="265"/>
      <c r="H3" s="265"/>
      <c r="I3" s="265"/>
      <c r="J3" s="266"/>
    </row>
    <row r="4" spans="1:10" s="10" customFormat="1" ht="30.75" customHeight="1">
      <c r="A4" s="264" t="s">
        <v>0</v>
      </c>
      <c r="B4" s="265"/>
      <c r="C4" s="265"/>
      <c r="D4" s="265"/>
      <c r="E4" s="265"/>
      <c r="F4" s="265"/>
      <c r="G4" s="265"/>
      <c r="H4" s="265"/>
      <c r="I4" s="265"/>
      <c r="J4" s="266"/>
    </row>
    <row r="5" spans="1:10">
      <c r="A5" s="4"/>
      <c r="B5" s="5"/>
      <c r="C5" s="5"/>
      <c r="D5" s="5"/>
      <c r="E5" s="5"/>
      <c r="F5" s="5"/>
      <c r="G5" s="5"/>
      <c r="H5" s="5"/>
      <c r="I5" s="5"/>
      <c r="J5" s="6"/>
    </row>
    <row r="6" spans="1:10">
      <c r="A6" s="4"/>
      <c r="B6" s="5"/>
      <c r="C6" s="5"/>
      <c r="D6" s="5"/>
      <c r="E6" s="5"/>
      <c r="F6" s="5"/>
      <c r="G6" s="5"/>
      <c r="H6" s="5"/>
      <c r="I6" s="5"/>
      <c r="J6" s="6"/>
    </row>
    <row r="7" spans="1:10">
      <c r="A7" s="7"/>
      <c r="B7" s="8"/>
      <c r="C7" s="8"/>
      <c r="D7" s="8"/>
      <c r="E7" s="8"/>
      <c r="F7" s="8"/>
      <c r="G7" s="8"/>
      <c r="H7" s="8"/>
      <c r="I7" s="8"/>
      <c r="J7" s="9"/>
    </row>
    <row r="8" spans="1:10" s="11" customFormat="1" ht="15">
      <c r="A8" s="12"/>
      <c r="B8" s="15"/>
      <c r="C8" s="15"/>
      <c r="D8" s="15"/>
      <c r="E8" s="15"/>
      <c r="F8" s="15"/>
      <c r="G8" s="15"/>
      <c r="H8" s="15"/>
      <c r="I8" s="15"/>
      <c r="J8" s="14"/>
    </row>
    <row r="9" spans="1:10" s="11" customFormat="1" ht="15">
      <c r="A9" s="12"/>
      <c r="B9" s="15"/>
      <c r="C9" s="15"/>
      <c r="D9" s="223" t="s">
        <v>164</v>
      </c>
      <c r="E9" s="200"/>
      <c r="F9" s="200"/>
      <c r="G9" s="200"/>
      <c r="H9" s="200"/>
      <c r="I9" s="15"/>
      <c r="J9" s="14"/>
    </row>
    <row r="10" spans="1:10" s="11" customFormat="1" ht="15">
      <c r="A10" s="12"/>
      <c r="B10" s="15"/>
      <c r="C10" s="15"/>
      <c r="D10" s="15" t="s">
        <v>122</v>
      </c>
      <c r="E10" s="15"/>
      <c r="F10" s="15"/>
      <c r="G10" s="15"/>
      <c r="H10" s="15"/>
      <c r="I10" s="15"/>
      <c r="J10" s="14"/>
    </row>
    <row r="11" spans="1:10" s="11" customFormat="1" ht="20.100000000000001" customHeight="1">
      <c r="A11" s="12"/>
      <c r="B11" s="15"/>
      <c r="C11" s="15"/>
      <c r="D11" s="223" t="s">
        <v>165</v>
      </c>
      <c r="E11" s="200"/>
      <c r="F11" s="200"/>
      <c r="G11" s="15" t="s">
        <v>1</v>
      </c>
      <c r="H11" s="15"/>
      <c r="I11" s="15"/>
      <c r="J11" s="14"/>
    </row>
    <row r="12" spans="1:10" s="11" customFormat="1" ht="15" customHeight="1">
      <c r="A12" s="12"/>
      <c r="B12" s="15"/>
      <c r="C12" s="15"/>
      <c r="D12" s="15"/>
      <c r="E12" s="15"/>
      <c r="F12" s="15"/>
      <c r="G12" s="15"/>
      <c r="H12" s="15"/>
      <c r="I12" s="15"/>
      <c r="J12" s="14"/>
    </row>
    <row r="13" spans="1:10" s="11" customFormat="1" ht="21.75" customHeight="1">
      <c r="A13" s="16"/>
      <c r="B13" s="13"/>
      <c r="C13" s="13"/>
      <c r="D13" s="13"/>
      <c r="E13" s="13"/>
      <c r="F13" s="13"/>
      <c r="G13" s="13"/>
      <c r="H13" s="13"/>
      <c r="I13" s="13"/>
      <c r="J13" s="17"/>
    </row>
    <row r="14" spans="1:10" ht="21.75" customHeight="1">
      <c r="A14" s="4"/>
      <c r="B14" s="5"/>
      <c r="C14" s="5"/>
      <c r="D14" s="5"/>
      <c r="E14" s="5"/>
      <c r="F14" s="5"/>
      <c r="G14" s="5"/>
      <c r="H14" s="5"/>
      <c r="I14" s="5"/>
      <c r="J14" s="6"/>
    </row>
    <row r="15" spans="1:10" ht="21.75" customHeight="1">
      <c r="A15" s="4"/>
      <c r="B15" s="5"/>
      <c r="C15" s="5"/>
      <c r="D15" s="5"/>
      <c r="E15" s="5"/>
      <c r="F15" s="5"/>
      <c r="G15" s="5"/>
      <c r="H15" s="5"/>
      <c r="I15" s="5"/>
      <c r="J15" s="6"/>
    </row>
    <row r="16" spans="1:10" ht="21.75" customHeight="1">
      <c r="A16" s="4"/>
      <c r="B16" s="5"/>
      <c r="C16" s="5"/>
      <c r="D16" s="5"/>
      <c r="E16" s="5"/>
      <c r="F16" s="5"/>
      <c r="G16" s="5"/>
      <c r="H16" s="5"/>
      <c r="I16" s="5"/>
      <c r="J16" s="6"/>
    </row>
    <row r="17" spans="1:10" ht="21.75" customHeight="1">
      <c r="A17" s="4"/>
      <c r="B17" s="5"/>
      <c r="C17" s="5"/>
      <c r="D17" s="5"/>
      <c r="E17" s="5"/>
      <c r="F17" s="5"/>
      <c r="G17" s="5"/>
      <c r="H17" s="5"/>
      <c r="I17" s="5"/>
      <c r="J17" s="6"/>
    </row>
    <row r="18" spans="1:10" s="18" customFormat="1" ht="21.75" customHeight="1">
      <c r="A18" s="162" t="str">
        <f>CONCATENATE("You are hereby notified on the ",Cover!E19," day of ",", ",[1]Cover!G16," the governing body of the City of ",[1]Cover!D10,", North Dakota, levied a tax of ",I47, " upon all the taxable property in the City for the calendar year ended December 31, ",[1]Cover!I15," which levy is itemized as follows:")</f>
        <v>You are hereby notified on the (DAY) day of , (YEAR) the governing body of the City of (CITY NAME), North Dakota, levied a tax of  upon all the taxable property in the City for the calendar year ended December 31, (YEAR) which levy is itemized as follows:</v>
      </c>
      <c r="B18" s="163"/>
      <c r="C18" s="163" t="s">
        <v>143</v>
      </c>
      <c r="D18" s="163"/>
      <c r="E18" s="163"/>
      <c r="F18" s="163"/>
      <c r="G18" s="163"/>
      <c r="H18" s="224" t="s">
        <v>166</v>
      </c>
      <c r="I18" s="163"/>
      <c r="J18" s="164"/>
    </row>
    <row r="19" spans="1:10" ht="21.75" customHeight="1">
      <c r="A19" s="4"/>
      <c r="B19" s="5"/>
      <c r="C19" s="70" t="s">
        <v>151</v>
      </c>
      <c r="D19" s="5"/>
      <c r="E19" s="225" t="s">
        <v>167</v>
      </c>
      <c r="F19" s="225" t="s">
        <v>168</v>
      </c>
      <c r="G19" s="225" t="s">
        <v>166</v>
      </c>
      <c r="H19" s="59" t="s">
        <v>163</v>
      </c>
      <c r="I19" s="5"/>
      <c r="J19" s="6"/>
    </row>
    <row r="20" spans="1:10" ht="21.75" customHeight="1">
      <c r="A20" s="4"/>
      <c r="B20" s="5"/>
      <c r="C20" s="5"/>
      <c r="D20" s="202"/>
      <c r="E20" s="202"/>
      <c r="F20" s="202"/>
      <c r="G20" s="202"/>
      <c r="H20" s="5"/>
      <c r="I20" s="5"/>
      <c r="J20" s="6"/>
    </row>
    <row r="21" spans="1:10" ht="21.75" customHeight="1">
      <c r="A21" s="4"/>
      <c r="B21" s="5"/>
      <c r="C21" s="5"/>
      <c r="D21" s="5"/>
      <c r="E21" s="5"/>
      <c r="F21" s="5"/>
      <c r="G21" s="5"/>
      <c r="H21" s="5"/>
      <c r="I21" s="5"/>
      <c r="J21" s="6"/>
    </row>
    <row r="22" spans="1:10" ht="21.75" customHeight="1">
      <c r="A22" s="260" t="s">
        <v>2</v>
      </c>
      <c r="B22" s="261"/>
      <c r="C22" s="261"/>
      <c r="D22" s="261"/>
      <c r="E22" s="261"/>
      <c r="F22" s="261"/>
      <c r="G22" s="261"/>
      <c r="H22" s="261"/>
      <c r="I22" s="261"/>
      <c r="J22" s="262"/>
    </row>
    <row r="23" spans="1:10" ht="21.75" customHeight="1">
      <c r="A23" s="4"/>
      <c r="B23" s="5"/>
      <c r="C23" s="5"/>
      <c r="D23" s="5"/>
      <c r="E23" s="5"/>
      <c r="F23" s="5"/>
      <c r="G23" s="5"/>
      <c r="H23" s="5"/>
      <c r="I23" s="5"/>
      <c r="J23" s="6"/>
    </row>
    <row r="24" spans="1:10" ht="21.75" customHeight="1">
      <c r="A24" s="4"/>
      <c r="B24" s="5"/>
      <c r="C24" s="5"/>
      <c r="D24" s="5"/>
      <c r="E24" s="5"/>
      <c r="F24" s="5"/>
      <c r="G24" s="5"/>
      <c r="H24" s="5"/>
      <c r="I24" s="5"/>
      <c r="J24" s="6"/>
    </row>
    <row r="25" spans="1:10" ht="21.75" customHeight="1">
      <c r="A25" s="4"/>
      <c r="B25" s="5"/>
      <c r="C25" s="5"/>
      <c r="D25" s="5"/>
      <c r="E25" s="5"/>
      <c r="F25" s="5"/>
      <c r="G25" s="5"/>
      <c r="H25" s="5"/>
      <c r="I25" s="5"/>
      <c r="J25" s="6"/>
    </row>
    <row r="26" spans="1:10" ht="21.75" customHeight="1">
      <c r="A26" s="4"/>
      <c r="B26" s="5"/>
      <c r="C26" s="5"/>
      <c r="D26" s="5"/>
      <c r="E26" s="5"/>
      <c r="F26" s="5"/>
      <c r="G26" s="5"/>
      <c r="H26" s="263" t="s">
        <v>3</v>
      </c>
      <c r="I26" s="263"/>
      <c r="J26" s="6"/>
    </row>
    <row r="27" spans="1:10" s="11" customFormat="1" ht="21.75" customHeight="1">
      <c r="A27" s="12" t="s">
        <v>117</v>
      </c>
      <c r="B27" s="15"/>
      <c r="C27" s="15"/>
      <c r="D27" s="15"/>
      <c r="E27" s="15"/>
      <c r="F27" s="15"/>
      <c r="G27" s="15"/>
      <c r="H27" s="259" t="s">
        <v>4</v>
      </c>
      <c r="I27" s="259"/>
      <c r="J27" s="14"/>
    </row>
    <row r="28" spans="1:10" s="11" customFormat="1" ht="21.75" customHeight="1">
      <c r="A28" s="12" t="s">
        <v>118</v>
      </c>
      <c r="B28" s="15"/>
      <c r="C28" s="15"/>
      <c r="D28" s="15" t="s">
        <v>119</v>
      </c>
      <c r="E28" s="15"/>
      <c r="F28" s="15"/>
      <c r="G28" s="15"/>
      <c r="H28" s="259" t="s">
        <v>5</v>
      </c>
      <c r="I28" s="259"/>
      <c r="J28" s="14"/>
    </row>
    <row r="29" spans="1:10" s="11" customFormat="1" ht="21.75" customHeight="1">
      <c r="A29" s="12" t="s">
        <v>12</v>
      </c>
      <c r="B29" s="15"/>
      <c r="C29" s="15"/>
      <c r="D29" s="15" t="s">
        <v>120</v>
      </c>
      <c r="E29" s="15"/>
      <c r="F29" s="15"/>
      <c r="G29" s="15"/>
      <c r="H29" s="259" t="s">
        <v>6</v>
      </c>
      <c r="I29" s="259"/>
      <c r="J29" s="14"/>
    </row>
    <row r="30" spans="1:10" s="11" customFormat="1" ht="21.75" customHeight="1">
      <c r="A30" s="12"/>
      <c r="B30" s="15"/>
      <c r="C30" s="15"/>
      <c r="D30" s="15" t="s">
        <v>121</v>
      </c>
      <c r="E30" s="15"/>
      <c r="F30" s="15"/>
      <c r="G30" s="15"/>
      <c r="H30" s="259" t="s">
        <v>7</v>
      </c>
      <c r="I30" s="259"/>
      <c r="J30" s="14"/>
    </row>
    <row r="31" spans="1:10" s="11" customFormat="1" ht="21.75" customHeight="1">
      <c r="A31" s="12"/>
      <c r="B31" s="15"/>
      <c r="C31" s="15"/>
      <c r="D31" s="15"/>
      <c r="E31" s="15"/>
      <c r="F31" s="15"/>
      <c r="G31" s="15"/>
      <c r="H31" s="207"/>
      <c r="I31" s="207"/>
      <c r="J31" s="14"/>
    </row>
    <row r="32" spans="1:10" s="11" customFormat="1" ht="21.75" customHeight="1">
      <c r="A32" s="12"/>
      <c r="B32" s="15"/>
      <c r="C32" s="15"/>
      <c r="D32" s="15"/>
      <c r="E32" s="15"/>
      <c r="F32" s="15"/>
      <c r="G32" s="15"/>
      <c r="H32" s="207"/>
      <c r="I32" s="207"/>
      <c r="J32" s="14"/>
    </row>
    <row r="33" spans="1:10" s="11" customFormat="1" ht="21.75" customHeight="1">
      <c r="A33" s="12"/>
      <c r="B33" s="15"/>
      <c r="C33" s="15"/>
      <c r="D33" s="15"/>
      <c r="E33" s="15"/>
      <c r="F33" s="15"/>
      <c r="G33" s="15"/>
      <c r="H33" s="207"/>
      <c r="I33" s="207"/>
      <c r="J33" s="14"/>
    </row>
    <row r="34" spans="1:10" s="11" customFormat="1" ht="21.75" customHeight="1">
      <c r="A34" s="12"/>
      <c r="B34" s="15"/>
      <c r="C34" s="15"/>
      <c r="D34" s="15"/>
      <c r="E34" s="15"/>
      <c r="F34" s="15"/>
      <c r="G34" s="15"/>
      <c r="H34" s="207"/>
      <c r="I34" s="207"/>
      <c r="J34" s="14"/>
    </row>
    <row r="35" spans="1:10" s="11" customFormat="1" ht="21.75" customHeight="1">
      <c r="A35" s="12"/>
      <c r="B35" s="15"/>
      <c r="C35" s="15"/>
      <c r="D35" s="15"/>
      <c r="E35" s="15"/>
      <c r="F35" s="15"/>
      <c r="G35" s="15"/>
      <c r="H35" s="207"/>
      <c r="I35" s="207"/>
      <c r="J35" s="14"/>
    </row>
    <row r="36" spans="1:10" ht="15" customHeight="1">
      <c r="A36" s="7"/>
      <c r="B36" s="8"/>
      <c r="C36" s="8"/>
      <c r="D36" s="8"/>
      <c r="E36" s="8"/>
      <c r="F36" s="8"/>
      <c r="G36" s="8"/>
      <c r="H36" s="8"/>
      <c r="I36" s="8"/>
      <c r="J36" s="9"/>
    </row>
    <row r="49" spans="1:1">
      <c r="A49" t="str">
        <f>CONCATENATE("You will duly enter tax upon the County tax list for collection upon the taxable property of ",Cover!D9,", ",Cover!D11,", NORTH DAKOTA, for the ensuing year.  Dated at ",Cover!D11,", North Dakota this ",Cover!E19," day of ",Cover!F19,",")</f>
        <v>You will duly enter tax upon the County tax list for collection upon the taxable property of (PARK DISTRICT NAME), (CITY NAME), NORTH DAKOTA, for the ensuing year.  Dated at (CITY NAME), North Dakota this (DAY) day of (MONTH),</v>
      </c>
    </row>
  </sheetData>
  <sheetProtection algorithmName="SHA-512" hashValue="q6xaWh8CI8Gq3tO71VAEQbqTiAv72RdlSkgZCEEzRCwnboEKIhW2wpS7V57eUSEyWgchY5sS+myesp+nHHbWgw==" saltValue="0VO22aFPD1DBT3qUuiUM5g==" spinCount="100000" sheet="1" objects="1" scenarios="1" selectLockedCells="1"/>
  <mergeCells count="9">
    <mergeCell ref="H30:I30"/>
    <mergeCell ref="A22:J22"/>
    <mergeCell ref="H26:I26"/>
    <mergeCell ref="H27:I27"/>
    <mergeCell ref="A2:J2"/>
    <mergeCell ref="A3:J3"/>
    <mergeCell ref="A4:J4"/>
    <mergeCell ref="H28:I28"/>
    <mergeCell ref="H29:I29"/>
  </mergeCells>
  <phoneticPr fontId="0" type="noConversion"/>
  <printOptions horizontalCentered="1"/>
  <pageMargins left="0.5" right="0" top="0.5" bottom="0.25" header="0.5" footer="0.25"/>
  <pageSetup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G44"/>
  <sheetViews>
    <sheetView workbookViewId="0">
      <selection activeCell="D15" sqref="D15"/>
    </sheetView>
  </sheetViews>
  <sheetFormatPr defaultRowHeight="11.1" customHeight="1"/>
  <cols>
    <col min="1" max="1" width="10" style="59" customWidth="1"/>
    <col min="2" max="2" width="30.7109375" style="59" customWidth="1"/>
    <col min="3" max="6" width="14.7109375" style="59" customWidth="1"/>
    <col min="7" max="7" width="4.28515625" style="59" customWidth="1"/>
    <col min="8" max="16384" width="9.140625" style="59"/>
  </cols>
  <sheetData>
    <row r="1" spans="1:7" customFormat="1" ht="12.75">
      <c r="A1" s="80" t="str">
        <f>Cover!D9</f>
        <v>(PARK DISTRICT NAME)</v>
      </c>
      <c r="B1" s="24"/>
      <c r="C1" s="24"/>
      <c r="D1" s="23"/>
      <c r="E1" s="2"/>
      <c r="F1" s="2"/>
      <c r="G1" s="3"/>
    </row>
    <row r="2" spans="1:7" customFormat="1" ht="16.5" customHeight="1">
      <c r="A2" s="26"/>
      <c r="B2" s="27"/>
      <c r="C2" s="27"/>
      <c r="D2" s="26"/>
      <c r="E2" s="8"/>
      <c r="F2" s="8"/>
      <c r="G2" s="9"/>
    </row>
    <row r="3" spans="1:7" customFormat="1" ht="6.75" customHeight="1">
      <c r="A3" s="29"/>
      <c r="B3" s="30"/>
      <c r="C3" s="30"/>
      <c r="D3" s="29"/>
      <c r="E3" s="5"/>
      <c r="F3" s="5"/>
      <c r="G3" s="6"/>
    </row>
    <row r="4" spans="1:7" customFormat="1" ht="12" customHeight="1">
      <c r="A4" s="165" t="s">
        <v>145</v>
      </c>
      <c r="B4" s="166"/>
      <c r="C4" s="204" t="str">
        <f>Cover!H18</f>
        <v>(YEAR)</v>
      </c>
      <c r="D4" s="59"/>
      <c r="E4" s="5"/>
      <c r="F4" s="5"/>
      <c r="G4" s="6"/>
    </row>
    <row r="5" spans="1:7" customFormat="1" ht="4.5" customHeight="1">
      <c r="A5" s="26"/>
      <c r="B5" s="27"/>
      <c r="C5" s="27"/>
      <c r="D5" s="26"/>
      <c r="E5" s="8"/>
      <c r="F5" s="8"/>
      <c r="G5" s="9"/>
    </row>
    <row r="6" spans="1:7" customFormat="1" ht="19.5" customHeight="1">
      <c r="A6" s="274" t="s">
        <v>73</v>
      </c>
      <c r="B6" s="275"/>
      <c r="C6" s="275"/>
      <c r="D6" s="275"/>
      <c r="E6" s="275"/>
      <c r="F6" s="275"/>
      <c r="G6" s="6"/>
    </row>
    <row r="7" spans="1:7" customFormat="1" ht="19.5" customHeight="1">
      <c r="A7" s="287" t="s">
        <v>159</v>
      </c>
      <c r="B7" s="288"/>
      <c r="C7" s="148" t="s">
        <v>85</v>
      </c>
      <c r="D7" s="112"/>
      <c r="E7" s="112"/>
      <c r="F7" s="112"/>
      <c r="G7" s="6"/>
    </row>
    <row r="8" spans="1:7" customFormat="1" ht="12.75">
      <c r="A8" s="26"/>
      <c r="B8" s="27"/>
      <c r="C8" s="27"/>
      <c r="D8" s="27"/>
      <c r="E8" s="8"/>
      <c r="F8" s="8"/>
      <c r="G8" s="9"/>
    </row>
    <row r="9" spans="1:7" customFormat="1" ht="12" customHeight="1">
      <c r="A9" s="213" t="s">
        <v>53</v>
      </c>
      <c r="B9" s="23"/>
      <c r="C9" s="147"/>
      <c r="D9" s="91"/>
      <c r="E9" s="92"/>
      <c r="F9" s="92"/>
      <c r="G9" s="52"/>
    </row>
    <row r="10" spans="1:7" ht="11.25" customHeight="1">
      <c r="A10" s="97" t="s">
        <v>54</v>
      </c>
      <c r="B10" s="33"/>
      <c r="C10" s="149"/>
      <c r="D10" s="93" t="s">
        <v>44</v>
      </c>
      <c r="E10" s="211" t="s">
        <v>45</v>
      </c>
      <c r="F10" s="211" t="s">
        <v>45</v>
      </c>
      <c r="G10" s="76"/>
    </row>
    <row r="11" spans="1:7" ht="12.75" customHeight="1">
      <c r="A11" s="216"/>
      <c r="B11" s="103"/>
      <c r="C11" s="150"/>
      <c r="D11" s="211" t="s">
        <v>86</v>
      </c>
      <c r="E11" s="211" t="s">
        <v>86</v>
      </c>
      <c r="F11" s="211" t="s">
        <v>86</v>
      </c>
      <c r="G11" s="76"/>
    </row>
    <row r="12" spans="1:7" ht="15.75" customHeight="1">
      <c r="A12" s="217">
        <v>3000</v>
      </c>
      <c r="B12" s="286" t="s">
        <v>46</v>
      </c>
      <c r="C12" s="283"/>
      <c r="D12" s="211" t="e">
        <f>Cover!H18-2</f>
        <v>#VALUE!</v>
      </c>
      <c r="E12" s="211" t="e">
        <f>Cover!H18-1</f>
        <v>#VALUE!</v>
      </c>
      <c r="F12" s="211" t="str">
        <f>Cover!H18</f>
        <v>(YEAR)</v>
      </c>
      <c r="G12" s="76"/>
    </row>
    <row r="13" spans="1:7" ht="8.25" customHeight="1">
      <c r="A13" s="218"/>
      <c r="B13" s="214"/>
      <c r="C13" s="95"/>
      <c r="D13" s="95"/>
      <c r="E13" s="95"/>
      <c r="F13" s="95"/>
      <c r="G13" s="77"/>
    </row>
    <row r="14" spans="1:7" ht="20.100000000000001" customHeight="1">
      <c r="A14" s="248" t="s">
        <v>55</v>
      </c>
      <c r="B14" s="249" t="s">
        <v>48</v>
      </c>
      <c r="C14" s="235"/>
      <c r="D14" s="232"/>
      <c r="E14" s="232"/>
      <c r="F14" s="134" t="s">
        <v>87</v>
      </c>
      <c r="G14" s="89">
        <v>1</v>
      </c>
    </row>
    <row r="15" spans="1:7" ht="20.100000000000001" customHeight="1">
      <c r="A15" s="250">
        <v>3190</v>
      </c>
      <c r="B15" s="249" t="s">
        <v>88</v>
      </c>
      <c r="C15" s="230"/>
      <c r="D15" s="232"/>
      <c r="E15" s="232"/>
      <c r="F15" s="232"/>
      <c r="G15" s="88">
        <v>2</v>
      </c>
    </row>
    <row r="16" spans="1:7" ht="20.100000000000001" customHeight="1">
      <c r="A16" s="250">
        <v>3610</v>
      </c>
      <c r="B16" s="249" t="s">
        <v>52</v>
      </c>
      <c r="C16" s="230"/>
      <c r="D16" s="232"/>
      <c r="E16" s="232"/>
      <c r="F16" s="232"/>
      <c r="G16" s="88">
        <v>3</v>
      </c>
    </row>
    <row r="17" spans="1:7" ht="20.100000000000001" customHeight="1">
      <c r="A17" s="251"/>
      <c r="B17" s="249"/>
      <c r="C17" s="230"/>
      <c r="D17" s="232"/>
      <c r="E17" s="232"/>
      <c r="F17" s="232"/>
      <c r="G17" s="88">
        <v>4</v>
      </c>
    </row>
    <row r="18" spans="1:7" ht="20.100000000000001" customHeight="1">
      <c r="A18" s="252"/>
      <c r="B18" s="249"/>
      <c r="C18" s="230"/>
      <c r="D18" s="232"/>
      <c r="E18" s="232"/>
      <c r="F18" s="232"/>
      <c r="G18" s="88">
        <v>5</v>
      </c>
    </row>
    <row r="19" spans="1:7" ht="20.100000000000001" customHeight="1">
      <c r="A19" s="252"/>
      <c r="B19" s="249"/>
      <c r="C19" s="235"/>
      <c r="D19" s="232"/>
      <c r="E19" s="232"/>
      <c r="F19" s="232"/>
      <c r="G19" s="88">
        <v>6</v>
      </c>
    </row>
    <row r="20" spans="1:7" ht="20.100000000000001" customHeight="1">
      <c r="A20" s="252"/>
      <c r="B20" s="249"/>
      <c r="C20" s="230"/>
      <c r="D20" s="232"/>
      <c r="E20" s="232"/>
      <c r="F20" s="232"/>
      <c r="G20" s="88">
        <v>7</v>
      </c>
    </row>
    <row r="21" spans="1:7" ht="20.100000000000001" customHeight="1">
      <c r="A21" s="250"/>
      <c r="B21" s="249"/>
      <c r="C21" s="230"/>
      <c r="D21" s="232"/>
      <c r="E21" s="232"/>
      <c r="F21" s="232"/>
      <c r="G21" s="88">
        <v>8</v>
      </c>
    </row>
    <row r="22" spans="1:7" ht="20.100000000000001" customHeight="1">
      <c r="A22" s="253"/>
      <c r="B22" s="254"/>
      <c r="C22" s="230"/>
      <c r="D22" s="232"/>
      <c r="E22" s="232"/>
      <c r="F22" s="232"/>
      <c r="G22" s="88">
        <v>9</v>
      </c>
    </row>
    <row r="23" spans="1:7" ht="20.100000000000001" customHeight="1">
      <c r="A23" s="252"/>
      <c r="B23" s="249"/>
      <c r="C23" s="230"/>
      <c r="D23" s="232"/>
      <c r="E23" s="232"/>
      <c r="F23" s="232"/>
      <c r="G23" s="88">
        <v>10</v>
      </c>
    </row>
    <row r="24" spans="1:7" ht="23.1" customHeight="1">
      <c r="A24" s="125"/>
      <c r="B24" s="109" t="s">
        <v>128</v>
      </c>
      <c r="C24" s="64"/>
      <c r="D24" s="77">
        <f>SUM(D14:D23)</f>
        <v>0</v>
      </c>
      <c r="E24" s="77">
        <f>SUM(E14:E23)</f>
        <v>0</v>
      </c>
      <c r="F24" s="77">
        <f>SUM(F15:F23)</f>
        <v>0</v>
      </c>
      <c r="G24" s="88">
        <v>11</v>
      </c>
    </row>
    <row r="25" spans="1:7" customFormat="1" ht="12" customHeight="1">
      <c r="A25" s="213" t="s">
        <v>53</v>
      </c>
      <c r="B25" s="24"/>
      <c r="C25" s="91"/>
      <c r="D25" s="91"/>
      <c r="E25" s="92"/>
      <c r="F25" s="92"/>
      <c r="G25" s="52"/>
    </row>
    <row r="26" spans="1:7" ht="11.25" customHeight="1">
      <c r="A26" s="219" t="s">
        <v>54</v>
      </c>
      <c r="B26" s="64"/>
      <c r="C26" s="93" t="s">
        <v>44</v>
      </c>
      <c r="D26" s="93" t="s">
        <v>45</v>
      </c>
      <c r="E26" s="211"/>
      <c r="F26" s="211" t="s">
        <v>70</v>
      </c>
      <c r="G26" s="76"/>
    </row>
    <row r="27" spans="1:7" ht="12.75" customHeight="1">
      <c r="A27" s="217"/>
      <c r="B27" s="104"/>
      <c r="C27" s="211" t="s">
        <v>89</v>
      </c>
      <c r="D27" s="211" t="s">
        <v>89</v>
      </c>
      <c r="E27" s="211" t="s">
        <v>69</v>
      </c>
      <c r="F27" s="211" t="s">
        <v>90</v>
      </c>
      <c r="G27" s="76"/>
    </row>
    <row r="28" spans="1:7" ht="15.75" customHeight="1">
      <c r="A28" s="217">
        <v>4000</v>
      </c>
      <c r="B28" s="211" t="s">
        <v>61</v>
      </c>
      <c r="C28" s="93" t="e">
        <f>Cover!H18-2</f>
        <v>#VALUE!</v>
      </c>
      <c r="D28" s="93" t="e">
        <f>Cover!H18-1</f>
        <v>#VALUE!</v>
      </c>
      <c r="E28" s="211" t="str">
        <f>Cover!H18</f>
        <v>(YEAR)</v>
      </c>
      <c r="F28" s="211" t="str">
        <f>Cover!H18</f>
        <v>(YEAR)</v>
      </c>
      <c r="G28" s="76"/>
    </row>
    <row r="29" spans="1:7" ht="8.25" customHeight="1">
      <c r="A29" s="218"/>
      <c r="B29" s="215"/>
      <c r="C29" s="94"/>
      <c r="D29" s="94"/>
      <c r="E29" s="95"/>
      <c r="F29" s="95"/>
      <c r="G29" s="77"/>
    </row>
    <row r="30" spans="1:7" ht="20.100000000000001" customHeight="1">
      <c r="A30" s="255">
        <v>100</v>
      </c>
      <c r="B30" s="230" t="s">
        <v>91</v>
      </c>
      <c r="C30" s="246"/>
      <c r="D30" s="246"/>
      <c r="E30" s="246"/>
      <c r="F30" s="246"/>
      <c r="G30" s="88">
        <v>12</v>
      </c>
    </row>
    <row r="31" spans="1:7" ht="20.100000000000001" customHeight="1">
      <c r="A31" s="251"/>
      <c r="B31" s="256"/>
      <c r="C31" s="246"/>
      <c r="D31" s="246"/>
      <c r="E31" s="246"/>
      <c r="F31" s="246"/>
      <c r="G31" s="88">
        <v>13</v>
      </c>
    </row>
    <row r="32" spans="1:7" ht="20.100000000000001" customHeight="1">
      <c r="A32" s="251"/>
      <c r="B32" s="256"/>
      <c r="C32" s="246"/>
      <c r="D32" s="246"/>
      <c r="E32" s="246"/>
      <c r="F32" s="246"/>
      <c r="G32" s="88">
        <v>14</v>
      </c>
    </row>
    <row r="33" spans="1:7" ht="20.100000000000001" customHeight="1">
      <c r="A33" s="251"/>
      <c r="B33" s="256"/>
      <c r="C33" s="246"/>
      <c r="D33" s="246"/>
      <c r="E33" s="246"/>
      <c r="F33" s="246"/>
      <c r="G33" s="88">
        <v>15</v>
      </c>
    </row>
    <row r="34" spans="1:7" ht="20.100000000000001" customHeight="1">
      <c r="A34" s="251"/>
      <c r="B34" s="256"/>
      <c r="C34" s="246"/>
      <c r="D34" s="246"/>
      <c r="E34" s="246"/>
      <c r="F34" s="246"/>
      <c r="G34" s="88">
        <v>16</v>
      </c>
    </row>
    <row r="35" spans="1:7" ht="20.100000000000001" customHeight="1">
      <c r="A35" s="251"/>
      <c r="B35" s="256"/>
      <c r="C35" s="246"/>
      <c r="D35" s="246"/>
      <c r="E35" s="246"/>
      <c r="F35" s="246"/>
      <c r="G35" s="88">
        <v>17</v>
      </c>
    </row>
    <row r="36" spans="1:7" ht="20.100000000000001" customHeight="1">
      <c r="A36" s="251"/>
      <c r="B36" s="256"/>
      <c r="C36" s="246"/>
      <c r="D36" s="246"/>
      <c r="E36" s="246"/>
      <c r="F36" s="246"/>
      <c r="G36" s="88">
        <v>18</v>
      </c>
    </row>
    <row r="37" spans="1:7" ht="20.100000000000001" customHeight="1">
      <c r="A37" s="251"/>
      <c r="B37" s="256"/>
      <c r="C37" s="246"/>
      <c r="D37" s="246"/>
      <c r="E37" s="246"/>
      <c r="F37" s="246"/>
      <c r="G37" s="88">
        <v>19</v>
      </c>
    </row>
    <row r="38" spans="1:7" ht="20.100000000000001" customHeight="1">
      <c r="A38" s="125"/>
      <c r="B38" s="87" t="s">
        <v>140</v>
      </c>
      <c r="C38" s="100">
        <f>SUM(C30:C37)</f>
        <v>0</v>
      </c>
      <c r="D38" s="100">
        <f t="shared" ref="D38:E38" si="0">SUM(D30:D37)</f>
        <v>0</v>
      </c>
      <c r="E38" s="100">
        <f t="shared" si="0"/>
        <v>0</v>
      </c>
      <c r="F38" s="100">
        <f>SUM(F30:F37)</f>
        <v>0</v>
      </c>
      <c r="G38" s="88">
        <v>20</v>
      </c>
    </row>
    <row r="39" spans="1:7" ht="20.100000000000001" customHeight="1">
      <c r="A39" s="140"/>
      <c r="B39" s="87" t="s">
        <v>109</v>
      </c>
      <c r="C39" s="90">
        <f>D24-C38</f>
        <v>0</v>
      </c>
      <c r="D39" s="90">
        <f t="shared" ref="D39:E39" si="1">E24-D38</f>
        <v>0</v>
      </c>
      <c r="E39" s="90">
        <f t="shared" si="1"/>
        <v>0</v>
      </c>
      <c r="F39" s="146" t="s">
        <v>101</v>
      </c>
      <c r="G39" s="88">
        <v>21</v>
      </c>
    </row>
    <row r="40" spans="1:7" ht="20.100000000000001" customHeight="1">
      <c r="A40" s="90"/>
      <c r="B40" s="109" t="s">
        <v>110</v>
      </c>
      <c r="C40" s="245"/>
      <c r="D40" s="109">
        <f>C43</f>
        <v>0</v>
      </c>
      <c r="E40" s="86">
        <f>D43</f>
        <v>0</v>
      </c>
      <c r="F40" s="90">
        <f>D43</f>
        <v>0</v>
      </c>
      <c r="G40" s="88">
        <v>22</v>
      </c>
    </row>
    <row r="41" spans="1:7" ht="20.100000000000001" customHeight="1">
      <c r="A41" s="220">
        <v>3999</v>
      </c>
      <c r="B41" s="109" t="s">
        <v>111</v>
      </c>
      <c r="C41" s="245"/>
      <c r="D41" s="257"/>
      <c r="E41" s="237"/>
      <c r="F41" s="245"/>
      <c r="G41" s="88">
        <v>23</v>
      </c>
    </row>
    <row r="42" spans="1:7" ht="20.100000000000001" customHeight="1">
      <c r="A42" s="220">
        <v>4999</v>
      </c>
      <c r="B42" s="109" t="s">
        <v>141</v>
      </c>
      <c r="C42" s="245"/>
      <c r="D42" s="237"/>
      <c r="E42" s="237"/>
      <c r="F42" s="245"/>
      <c r="G42" s="88">
        <v>24</v>
      </c>
    </row>
    <row r="43" spans="1:7" ht="24.95" customHeight="1">
      <c r="A43" s="90"/>
      <c r="B43" s="64" t="s">
        <v>112</v>
      </c>
      <c r="C43" s="77">
        <f>C39+C40+C41-C42</f>
        <v>0</v>
      </c>
      <c r="D43" s="77">
        <f t="shared" ref="D43:E43" si="2">D39+D40+D41-D42</f>
        <v>0</v>
      </c>
      <c r="E43" s="77">
        <f t="shared" si="2"/>
        <v>0</v>
      </c>
      <c r="F43" s="146" t="s">
        <v>101</v>
      </c>
      <c r="G43" s="88">
        <v>25</v>
      </c>
    </row>
    <row r="44" spans="1:7" ht="24.95" customHeight="1">
      <c r="A44" s="86" t="s">
        <v>137</v>
      </c>
      <c r="B44" s="109"/>
      <c r="C44" s="109"/>
      <c r="D44" s="109"/>
      <c r="E44" s="109"/>
      <c r="F44" s="109"/>
      <c r="G44" s="89"/>
    </row>
  </sheetData>
  <sheetProtection algorithmName="SHA-512" hashValue="TusWQphQoc6VovFg839/TMw5+fH7jatmmXE271bj9fmkUFMqzG2adwlHIxwUy5Jpqa0gNKp5roV8FxQrRpOoAQ==" saltValue="d3TGHT56b3Inl/jkIKumyA==" spinCount="100000" sheet="1" objects="1" scenarios="1" selectLockedCells="1"/>
  <mergeCells count="3">
    <mergeCell ref="A6:F6"/>
    <mergeCell ref="A7:B7"/>
    <mergeCell ref="B12:C12"/>
  </mergeCells>
  <printOptions horizontalCentered="1"/>
  <pageMargins left="0.5" right="0" top="0.5" bottom="0.25" header="0.5" footer="0.25"/>
  <pageSetup scale="98" orientation="portrait" r:id="rId1"/>
  <headerFooter alignWithMargins="0">
    <oddHeader>&amp;RSchedule C
Page 5</oddHeader>
    <oddFooter>&amp;C10</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G44"/>
  <sheetViews>
    <sheetView workbookViewId="0">
      <selection activeCell="D17" sqref="D17"/>
    </sheetView>
  </sheetViews>
  <sheetFormatPr defaultRowHeight="11.1" customHeight="1"/>
  <cols>
    <col min="1" max="1" width="10" style="59" customWidth="1"/>
    <col min="2" max="2" width="30.7109375" style="59" customWidth="1"/>
    <col min="3" max="6" width="14.7109375" style="59" customWidth="1"/>
    <col min="7" max="7" width="4.28515625" style="59" customWidth="1"/>
    <col min="8" max="16384" width="9.140625" style="59"/>
  </cols>
  <sheetData>
    <row r="1" spans="1:7" customFormat="1" ht="12.75">
      <c r="A1" s="80" t="str">
        <f>Cover!D9</f>
        <v>(PARK DISTRICT NAME)</v>
      </c>
      <c r="B1" s="24"/>
      <c r="C1" s="24"/>
      <c r="D1" s="23"/>
      <c r="E1" s="2"/>
      <c r="F1" s="2"/>
      <c r="G1" s="3"/>
    </row>
    <row r="2" spans="1:7" customFormat="1" ht="16.5" customHeight="1">
      <c r="A2" s="26"/>
      <c r="B2" s="27"/>
      <c r="C2" s="27"/>
      <c r="D2" s="26"/>
      <c r="E2" s="8"/>
      <c r="F2" s="8"/>
      <c r="G2" s="9"/>
    </row>
    <row r="3" spans="1:7" customFormat="1" ht="6.75" customHeight="1">
      <c r="A3" s="29"/>
      <c r="B3" s="30"/>
      <c r="C3" s="30"/>
      <c r="D3" s="29"/>
      <c r="E3" s="5"/>
      <c r="F3" s="5"/>
      <c r="G3" s="6"/>
    </row>
    <row r="4" spans="1:7" customFormat="1" ht="12" customHeight="1">
      <c r="A4" s="165" t="s">
        <v>145</v>
      </c>
      <c r="B4" s="166"/>
      <c r="C4" s="204" t="str">
        <f>Cover!H18</f>
        <v>(YEAR)</v>
      </c>
      <c r="D4" s="59"/>
      <c r="E4" s="5"/>
      <c r="F4" s="5"/>
      <c r="G4" s="6"/>
    </row>
    <row r="5" spans="1:7" customFormat="1" ht="4.5" customHeight="1">
      <c r="A5" s="26"/>
      <c r="B5" s="27"/>
      <c r="C5" s="27"/>
      <c r="D5" s="26"/>
      <c r="E5" s="8"/>
      <c r="F5" s="8"/>
      <c r="G5" s="9"/>
    </row>
    <row r="6" spans="1:7" customFormat="1" ht="19.5" customHeight="1">
      <c r="A6" s="274" t="s">
        <v>73</v>
      </c>
      <c r="B6" s="275"/>
      <c r="C6" s="275"/>
      <c r="D6" s="275"/>
      <c r="E6" s="275"/>
      <c r="F6" s="275"/>
      <c r="G6" s="6"/>
    </row>
    <row r="7" spans="1:7" customFormat="1" ht="19.5" customHeight="1">
      <c r="A7" s="287" t="s">
        <v>158</v>
      </c>
      <c r="B7" s="288"/>
      <c r="C7" s="148" t="s">
        <v>85</v>
      </c>
      <c r="D7" s="112"/>
      <c r="E7" s="112"/>
      <c r="F7" s="112"/>
      <c r="G7" s="6"/>
    </row>
    <row r="8" spans="1:7" customFormat="1" ht="12.75">
      <c r="A8" s="26"/>
      <c r="B8" s="27"/>
      <c r="C8" s="27"/>
      <c r="D8" s="27"/>
      <c r="E8" s="8"/>
      <c r="F8" s="8"/>
      <c r="G8" s="9"/>
    </row>
    <row r="9" spans="1:7" customFormat="1" ht="12" customHeight="1">
      <c r="A9" s="213" t="s">
        <v>53</v>
      </c>
      <c r="B9" s="23"/>
      <c r="C9" s="147"/>
      <c r="D9" s="91"/>
      <c r="E9" s="92"/>
      <c r="F9" s="92"/>
      <c r="G9" s="52"/>
    </row>
    <row r="10" spans="1:7" ht="11.25" customHeight="1">
      <c r="A10" s="97" t="s">
        <v>54</v>
      </c>
      <c r="B10" s="33"/>
      <c r="C10" s="149"/>
      <c r="D10" s="93" t="s">
        <v>44</v>
      </c>
      <c r="E10" s="211" t="s">
        <v>45</v>
      </c>
      <c r="F10" s="211" t="s">
        <v>45</v>
      </c>
      <c r="G10" s="76"/>
    </row>
    <row r="11" spans="1:7" ht="12.75" customHeight="1">
      <c r="A11" s="216"/>
      <c r="B11" s="103"/>
      <c r="C11" s="150"/>
      <c r="D11" s="211" t="s">
        <v>86</v>
      </c>
      <c r="E11" s="211" t="s">
        <v>86</v>
      </c>
      <c r="F11" s="211" t="s">
        <v>86</v>
      </c>
      <c r="G11" s="76"/>
    </row>
    <row r="12" spans="1:7" ht="15.75" customHeight="1">
      <c r="A12" s="217">
        <v>3000</v>
      </c>
      <c r="B12" s="286" t="s">
        <v>46</v>
      </c>
      <c r="C12" s="283"/>
      <c r="D12" s="211" t="e">
        <f>Cover!H18-2</f>
        <v>#VALUE!</v>
      </c>
      <c r="E12" s="211" t="e">
        <f>Cover!H18-1</f>
        <v>#VALUE!</v>
      </c>
      <c r="F12" s="211" t="str">
        <f>Cover!H18</f>
        <v>(YEAR)</v>
      </c>
      <c r="G12" s="76"/>
    </row>
    <row r="13" spans="1:7" ht="8.25" customHeight="1">
      <c r="A13" s="218"/>
      <c r="B13" s="214"/>
      <c r="C13" s="95"/>
      <c r="D13" s="95"/>
      <c r="E13" s="95"/>
      <c r="F13" s="95"/>
      <c r="G13" s="77"/>
    </row>
    <row r="14" spans="1:7" ht="20.100000000000001" customHeight="1">
      <c r="A14" s="248" t="s">
        <v>55</v>
      </c>
      <c r="B14" s="249" t="s">
        <v>48</v>
      </c>
      <c r="C14" s="235"/>
      <c r="D14" s="232"/>
      <c r="E14" s="232"/>
      <c r="F14" s="134" t="s">
        <v>87</v>
      </c>
      <c r="G14" s="89">
        <v>1</v>
      </c>
    </row>
    <row r="15" spans="1:7" ht="20.100000000000001" customHeight="1">
      <c r="A15" s="250">
        <v>3190</v>
      </c>
      <c r="B15" s="249" t="s">
        <v>88</v>
      </c>
      <c r="C15" s="230"/>
      <c r="D15" s="232"/>
      <c r="E15" s="232"/>
      <c r="F15" s="232"/>
      <c r="G15" s="88">
        <v>2</v>
      </c>
    </row>
    <row r="16" spans="1:7" ht="20.100000000000001" customHeight="1">
      <c r="A16" s="250">
        <v>3610</v>
      </c>
      <c r="B16" s="249" t="s">
        <v>52</v>
      </c>
      <c r="C16" s="230"/>
      <c r="D16" s="232"/>
      <c r="E16" s="232"/>
      <c r="F16" s="232"/>
      <c r="G16" s="88">
        <v>3</v>
      </c>
    </row>
    <row r="17" spans="1:7" ht="20.100000000000001" customHeight="1">
      <c r="A17" s="251"/>
      <c r="B17" s="249"/>
      <c r="C17" s="230"/>
      <c r="D17" s="232"/>
      <c r="E17" s="232"/>
      <c r="F17" s="232"/>
      <c r="G17" s="88">
        <v>4</v>
      </c>
    </row>
    <row r="18" spans="1:7" ht="20.100000000000001" customHeight="1">
      <c r="A18" s="252"/>
      <c r="B18" s="249"/>
      <c r="C18" s="230"/>
      <c r="D18" s="232"/>
      <c r="E18" s="232"/>
      <c r="F18" s="232"/>
      <c r="G18" s="88">
        <v>5</v>
      </c>
    </row>
    <row r="19" spans="1:7" ht="20.100000000000001" customHeight="1">
      <c r="A19" s="252"/>
      <c r="B19" s="249"/>
      <c r="C19" s="235"/>
      <c r="D19" s="232"/>
      <c r="E19" s="232"/>
      <c r="F19" s="232"/>
      <c r="G19" s="88">
        <v>6</v>
      </c>
    </row>
    <row r="20" spans="1:7" ht="20.100000000000001" customHeight="1">
      <c r="A20" s="252"/>
      <c r="B20" s="249"/>
      <c r="C20" s="230"/>
      <c r="D20" s="232"/>
      <c r="E20" s="232"/>
      <c r="F20" s="232"/>
      <c r="G20" s="88">
        <v>7</v>
      </c>
    </row>
    <row r="21" spans="1:7" ht="20.100000000000001" customHeight="1">
      <c r="A21" s="250"/>
      <c r="B21" s="249"/>
      <c r="C21" s="230"/>
      <c r="D21" s="232"/>
      <c r="E21" s="232"/>
      <c r="F21" s="232"/>
      <c r="G21" s="88">
        <v>8</v>
      </c>
    </row>
    <row r="22" spans="1:7" ht="20.100000000000001" customHeight="1">
      <c r="A22" s="253"/>
      <c r="B22" s="254"/>
      <c r="C22" s="230"/>
      <c r="D22" s="232"/>
      <c r="E22" s="232"/>
      <c r="F22" s="232"/>
      <c r="G22" s="88">
        <v>9</v>
      </c>
    </row>
    <row r="23" spans="1:7" ht="20.100000000000001" customHeight="1">
      <c r="A23" s="252"/>
      <c r="B23" s="249"/>
      <c r="C23" s="230"/>
      <c r="D23" s="232"/>
      <c r="E23" s="232"/>
      <c r="F23" s="232"/>
      <c r="G23" s="88">
        <v>10</v>
      </c>
    </row>
    <row r="24" spans="1:7" ht="23.1" customHeight="1">
      <c r="A24" s="125"/>
      <c r="B24" s="109" t="s">
        <v>128</v>
      </c>
      <c r="C24" s="64"/>
      <c r="D24" s="77">
        <f>SUM(D14:D23)</f>
        <v>0</v>
      </c>
      <c r="E24" s="77">
        <f>SUM(E14:E23)</f>
        <v>0</v>
      </c>
      <c r="F24" s="77">
        <f>SUM(F15:F23)</f>
        <v>0</v>
      </c>
      <c r="G24" s="88">
        <v>11</v>
      </c>
    </row>
    <row r="25" spans="1:7" customFormat="1" ht="12" customHeight="1">
      <c r="A25" s="213" t="s">
        <v>53</v>
      </c>
      <c r="B25" s="24"/>
      <c r="C25" s="91"/>
      <c r="D25" s="91"/>
      <c r="E25" s="92"/>
      <c r="F25" s="92"/>
      <c r="G25" s="52"/>
    </row>
    <row r="26" spans="1:7" ht="11.25" customHeight="1">
      <c r="A26" s="219" t="s">
        <v>54</v>
      </c>
      <c r="B26" s="64"/>
      <c r="C26" s="93" t="s">
        <v>44</v>
      </c>
      <c r="D26" s="93" t="s">
        <v>45</v>
      </c>
      <c r="E26" s="211"/>
      <c r="F26" s="211" t="s">
        <v>70</v>
      </c>
      <c r="G26" s="76"/>
    </row>
    <row r="27" spans="1:7" ht="12.75" customHeight="1">
      <c r="A27" s="217"/>
      <c r="B27" s="104"/>
      <c r="C27" s="211" t="s">
        <v>89</v>
      </c>
      <c r="D27" s="211" t="s">
        <v>89</v>
      </c>
      <c r="E27" s="211" t="s">
        <v>69</v>
      </c>
      <c r="F27" s="211" t="s">
        <v>90</v>
      </c>
      <c r="G27" s="76"/>
    </row>
    <row r="28" spans="1:7" ht="15.75" customHeight="1">
      <c r="A28" s="217">
        <v>4000</v>
      </c>
      <c r="B28" s="211" t="s">
        <v>61</v>
      </c>
      <c r="C28" s="93" t="e">
        <f>Cover!H18-2</f>
        <v>#VALUE!</v>
      </c>
      <c r="D28" s="93" t="e">
        <f>Cover!H18-1</f>
        <v>#VALUE!</v>
      </c>
      <c r="E28" s="211" t="str">
        <f>Cover!H18</f>
        <v>(YEAR)</v>
      </c>
      <c r="F28" s="211" t="str">
        <f>Cover!H18</f>
        <v>(YEAR)</v>
      </c>
      <c r="G28" s="76"/>
    </row>
    <row r="29" spans="1:7" ht="8.25" customHeight="1">
      <c r="A29" s="218"/>
      <c r="B29" s="215"/>
      <c r="C29" s="94"/>
      <c r="D29" s="94"/>
      <c r="E29" s="95"/>
      <c r="F29" s="95"/>
      <c r="G29" s="77"/>
    </row>
    <row r="30" spans="1:7" ht="20.100000000000001" customHeight="1">
      <c r="A30" s="255">
        <v>100</v>
      </c>
      <c r="B30" s="230" t="s">
        <v>91</v>
      </c>
      <c r="C30" s="246"/>
      <c r="D30" s="246"/>
      <c r="E30" s="246"/>
      <c r="F30" s="246"/>
      <c r="G30" s="88">
        <v>12</v>
      </c>
    </row>
    <row r="31" spans="1:7" ht="20.100000000000001" customHeight="1">
      <c r="A31" s="251"/>
      <c r="B31" s="256"/>
      <c r="C31" s="246"/>
      <c r="D31" s="246"/>
      <c r="E31" s="246"/>
      <c r="F31" s="246"/>
      <c r="G31" s="88">
        <v>13</v>
      </c>
    </row>
    <row r="32" spans="1:7" ht="20.100000000000001" customHeight="1">
      <c r="A32" s="251"/>
      <c r="B32" s="256"/>
      <c r="C32" s="246"/>
      <c r="D32" s="246"/>
      <c r="E32" s="246"/>
      <c r="F32" s="246"/>
      <c r="G32" s="88">
        <v>14</v>
      </c>
    </row>
    <row r="33" spans="1:7" ht="20.100000000000001" customHeight="1">
      <c r="A33" s="251"/>
      <c r="B33" s="256"/>
      <c r="C33" s="246"/>
      <c r="D33" s="246"/>
      <c r="E33" s="246"/>
      <c r="F33" s="246"/>
      <c r="G33" s="88">
        <v>15</v>
      </c>
    </row>
    <row r="34" spans="1:7" ht="20.100000000000001" customHeight="1">
      <c r="A34" s="251"/>
      <c r="B34" s="256"/>
      <c r="C34" s="246"/>
      <c r="D34" s="246"/>
      <c r="E34" s="246"/>
      <c r="F34" s="246"/>
      <c r="G34" s="88">
        <v>16</v>
      </c>
    </row>
    <row r="35" spans="1:7" ht="20.100000000000001" customHeight="1">
      <c r="A35" s="251"/>
      <c r="B35" s="256"/>
      <c r="C35" s="246"/>
      <c r="D35" s="246"/>
      <c r="E35" s="246"/>
      <c r="F35" s="246"/>
      <c r="G35" s="88">
        <v>17</v>
      </c>
    </row>
    <row r="36" spans="1:7" ht="20.100000000000001" customHeight="1">
      <c r="A36" s="251"/>
      <c r="B36" s="256"/>
      <c r="C36" s="246"/>
      <c r="D36" s="246"/>
      <c r="E36" s="246"/>
      <c r="F36" s="246"/>
      <c r="G36" s="88">
        <v>18</v>
      </c>
    </row>
    <row r="37" spans="1:7" ht="20.100000000000001" customHeight="1">
      <c r="A37" s="251"/>
      <c r="B37" s="256"/>
      <c r="C37" s="246"/>
      <c r="D37" s="246"/>
      <c r="E37" s="246"/>
      <c r="F37" s="246"/>
      <c r="G37" s="88">
        <v>19</v>
      </c>
    </row>
    <row r="38" spans="1:7" ht="20.100000000000001" customHeight="1">
      <c r="A38" s="125"/>
      <c r="B38" s="87" t="s">
        <v>140</v>
      </c>
      <c r="C38" s="100">
        <f>SUM(C30:C37)</f>
        <v>0</v>
      </c>
      <c r="D38" s="100">
        <f t="shared" ref="D38:E38" si="0">SUM(D30:D37)</f>
        <v>0</v>
      </c>
      <c r="E38" s="100">
        <f t="shared" si="0"/>
        <v>0</v>
      </c>
      <c r="F38" s="100">
        <f>SUM(F30:F37)</f>
        <v>0</v>
      </c>
      <c r="G38" s="88">
        <v>20</v>
      </c>
    </row>
    <row r="39" spans="1:7" ht="20.100000000000001" customHeight="1">
      <c r="A39" s="140"/>
      <c r="B39" s="87" t="s">
        <v>109</v>
      </c>
      <c r="C39" s="90">
        <f>D24-C38</f>
        <v>0</v>
      </c>
      <c r="D39" s="90">
        <f t="shared" ref="D39:E39" si="1">E24-D38</f>
        <v>0</v>
      </c>
      <c r="E39" s="90">
        <f t="shared" si="1"/>
        <v>0</v>
      </c>
      <c r="F39" s="146" t="s">
        <v>101</v>
      </c>
      <c r="G39" s="88">
        <v>21</v>
      </c>
    </row>
    <row r="40" spans="1:7" ht="20.100000000000001" customHeight="1">
      <c r="A40" s="90"/>
      <c r="B40" s="109" t="s">
        <v>110</v>
      </c>
      <c r="C40" s="245"/>
      <c r="D40" s="109">
        <f>C43</f>
        <v>0</v>
      </c>
      <c r="E40" s="86">
        <f>D43</f>
        <v>0</v>
      </c>
      <c r="F40" s="90">
        <f>D43</f>
        <v>0</v>
      </c>
      <c r="G40" s="88">
        <v>22</v>
      </c>
    </row>
    <row r="41" spans="1:7" ht="20.100000000000001" customHeight="1">
      <c r="A41" s="220">
        <v>3999</v>
      </c>
      <c r="B41" s="109" t="s">
        <v>111</v>
      </c>
      <c r="C41" s="245"/>
      <c r="D41" s="257"/>
      <c r="E41" s="237"/>
      <c r="F41" s="245"/>
      <c r="G41" s="88">
        <v>23</v>
      </c>
    </row>
    <row r="42" spans="1:7" ht="20.100000000000001" customHeight="1">
      <c r="A42" s="220">
        <v>4999</v>
      </c>
      <c r="B42" s="109" t="s">
        <v>141</v>
      </c>
      <c r="C42" s="245"/>
      <c r="D42" s="237"/>
      <c r="E42" s="237"/>
      <c r="F42" s="245"/>
      <c r="G42" s="88">
        <v>24</v>
      </c>
    </row>
    <row r="43" spans="1:7" ht="24.95" customHeight="1">
      <c r="A43" s="90"/>
      <c r="B43" s="64" t="s">
        <v>112</v>
      </c>
      <c r="C43" s="77">
        <f>C39+C40+C41-C42</f>
        <v>0</v>
      </c>
      <c r="D43" s="77">
        <f t="shared" ref="D43:E43" si="2">D39+D40+D41-D42</f>
        <v>0</v>
      </c>
      <c r="E43" s="77">
        <f t="shared" si="2"/>
        <v>0</v>
      </c>
      <c r="F43" s="146" t="s">
        <v>101</v>
      </c>
      <c r="G43" s="88">
        <v>25</v>
      </c>
    </row>
    <row r="44" spans="1:7" ht="24.95" customHeight="1">
      <c r="A44" s="86" t="s">
        <v>137</v>
      </c>
      <c r="B44" s="109"/>
      <c r="C44" s="109"/>
      <c r="D44" s="109"/>
      <c r="E44" s="109"/>
      <c r="F44" s="109"/>
      <c r="G44" s="89"/>
    </row>
  </sheetData>
  <sheetProtection algorithmName="SHA-512" hashValue="vEcqChLYQAJjZLP3LECwEhkBZ5KunkMdn2FoWcgHWcKv0DpaH3fHEAZY+LUAMM7CNkjmuJcoo45dHLxAUj40Cw==" saltValue="rnt8JHfih3ptx0JbrA7rgw==" spinCount="100000" sheet="1" objects="1" scenarios="1" selectLockedCells="1"/>
  <mergeCells count="3">
    <mergeCell ref="A6:F6"/>
    <mergeCell ref="A7:B7"/>
    <mergeCell ref="B12:C12"/>
  </mergeCells>
  <printOptions horizontalCentered="1"/>
  <pageMargins left="0.5" right="0" top="0.5" bottom="0.25" header="0.5" footer="0.25"/>
  <pageSetup scale="98" orientation="portrait" r:id="rId1"/>
  <headerFooter alignWithMargins="0">
    <oddHeader>&amp;RSchedule C
Page 6</oddHeader>
    <oddFooter>&amp;C11</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I35"/>
  <sheetViews>
    <sheetView workbookViewId="0">
      <selection activeCell="D17" sqref="D17"/>
    </sheetView>
  </sheetViews>
  <sheetFormatPr defaultRowHeight="12.75"/>
  <cols>
    <col min="1" max="1" width="3.7109375" style="59" customWidth="1"/>
    <col min="2" max="2" width="12.42578125" style="59" customWidth="1"/>
    <col min="3" max="3" width="27.42578125" style="59" customWidth="1"/>
    <col min="4" max="9" width="14.7109375" style="59" customWidth="1"/>
    <col min="10" max="16384" width="9.140625" style="59"/>
  </cols>
  <sheetData>
    <row r="1" spans="1:9">
      <c r="A1" s="80" t="str">
        <f>Cover!D9</f>
        <v>(PARK DISTRICT NAME)</v>
      </c>
      <c r="B1" s="114"/>
      <c r="C1" s="114"/>
      <c r="D1" s="113"/>
      <c r="E1" s="114"/>
      <c r="F1" s="114"/>
      <c r="G1" s="71"/>
      <c r="H1" s="71"/>
      <c r="I1" s="100"/>
    </row>
    <row r="2" spans="1:9" ht="11.1" customHeight="1">
      <c r="A2" s="115"/>
      <c r="B2" s="117"/>
      <c r="C2" s="117"/>
      <c r="D2" s="116"/>
      <c r="E2" s="117"/>
      <c r="F2" s="117"/>
      <c r="G2" s="64"/>
      <c r="H2" s="64"/>
      <c r="I2" s="78"/>
    </row>
    <row r="3" spans="1:9" ht="6.75" customHeight="1">
      <c r="A3" s="143"/>
      <c r="B3" s="119"/>
      <c r="C3" s="119"/>
      <c r="D3" s="120"/>
      <c r="E3" s="119"/>
      <c r="F3" s="119"/>
      <c r="G3" s="70"/>
      <c r="H3" s="70"/>
      <c r="I3" s="100"/>
    </row>
    <row r="4" spans="1:9" ht="12" customHeight="1">
      <c r="A4" s="165" t="s">
        <v>145</v>
      </c>
      <c r="B4" s="166"/>
      <c r="C4" s="166"/>
      <c r="D4" s="204" t="str">
        <f>Cover!H18</f>
        <v>(YEAR)</v>
      </c>
      <c r="E4" s="166"/>
      <c r="G4" s="70"/>
      <c r="H4" s="70"/>
      <c r="I4" s="75"/>
    </row>
    <row r="5" spans="1:9" ht="4.5" customHeight="1">
      <c r="A5" s="115"/>
      <c r="B5" s="117"/>
      <c r="C5" s="117"/>
      <c r="D5" s="116"/>
      <c r="E5" s="119"/>
      <c r="F5" s="119"/>
      <c r="G5" s="70"/>
      <c r="H5" s="70"/>
      <c r="I5" s="75"/>
    </row>
    <row r="6" spans="1:9" ht="15" customHeight="1">
      <c r="A6" s="80" t="s">
        <v>92</v>
      </c>
      <c r="B6" s="70"/>
      <c r="C6" s="70"/>
      <c r="D6" s="75"/>
      <c r="I6" s="75"/>
    </row>
    <row r="7" spans="1:9" ht="15" customHeight="1">
      <c r="A7" s="74"/>
      <c r="B7" s="70"/>
      <c r="C7" s="70"/>
      <c r="D7" s="75"/>
      <c r="I7" s="75"/>
    </row>
    <row r="8" spans="1:9" ht="6" customHeight="1">
      <c r="A8" s="33"/>
      <c r="B8" s="64"/>
      <c r="C8" s="64"/>
      <c r="D8" s="78"/>
      <c r="I8" s="78"/>
    </row>
    <row r="9" spans="1:9" ht="6.75" customHeight="1">
      <c r="A9" s="102"/>
      <c r="B9" s="108"/>
      <c r="C9" s="108"/>
      <c r="D9" s="103"/>
      <c r="E9" s="103"/>
      <c r="F9" s="103"/>
      <c r="G9" s="103"/>
      <c r="H9" s="103"/>
      <c r="I9" s="104"/>
    </row>
    <row r="10" spans="1:9" ht="12" customHeight="1">
      <c r="A10" s="282" t="s">
        <v>93</v>
      </c>
      <c r="B10" s="286"/>
      <c r="C10" s="286"/>
      <c r="D10" s="286"/>
      <c r="E10" s="286"/>
      <c r="F10" s="286"/>
      <c r="G10" s="286"/>
      <c r="H10" s="212"/>
      <c r="I10" s="122"/>
    </row>
    <row r="11" spans="1:9" ht="6.75" customHeight="1">
      <c r="A11" s="141"/>
      <c r="B11" s="142"/>
      <c r="C11" s="142"/>
      <c r="D11" s="142"/>
      <c r="E11" s="142"/>
      <c r="F11" s="142"/>
      <c r="G11" s="142"/>
      <c r="H11" s="142"/>
      <c r="I11" s="99"/>
    </row>
    <row r="12" spans="1:9" ht="35.1" customHeight="1">
      <c r="A12" s="105"/>
      <c r="B12" s="99"/>
      <c r="C12" s="99"/>
      <c r="D12" s="90" t="str">
        <f>'Page 9'!A7</f>
        <v>DS1</v>
      </c>
      <c r="E12" s="90" t="str">
        <f>'Page 9 (2)'!A7</f>
        <v>DS2</v>
      </c>
      <c r="F12" s="90" t="str">
        <f>'Page 9 (3)'!A7</f>
        <v>DS3</v>
      </c>
      <c r="G12" s="90" t="str">
        <f>'Page 9 (4)'!A7</f>
        <v>DS4</v>
      </c>
      <c r="H12" s="90" t="str">
        <f>'Page 9 (5)'!A7</f>
        <v>DS5</v>
      </c>
      <c r="I12" s="90" t="str">
        <f>'Page 9 (6)'!A7</f>
        <v>DS6</v>
      </c>
    </row>
    <row r="13" spans="1:9" ht="15" customHeight="1">
      <c r="A13" s="144" t="s">
        <v>19</v>
      </c>
      <c r="B13" s="145"/>
      <c r="C13" s="154"/>
      <c r="D13" s="121"/>
      <c r="E13" s="121"/>
      <c r="F13" s="121"/>
      <c r="G13" s="121"/>
      <c r="H13" s="121"/>
      <c r="I13" s="122"/>
    </row>
    <row r="14" spans="1:9" ht="21.95" customHeight="1">
      <c r="A14" s="61" t="s">
        <v>20</v>
      </c>
      <c r="B14" s="78" t="s">
        <v>94</v>
      </c>
      <c r="C14" s="78"/>
      <c r="D14" s="90">
        <f>'Page 9'!F33</f>
        <v>0</v>
      </c>
      <c r="E14" s="90">
        <f>'Page 9 (2)'!F33</f>
        <v>0</v>
      </c>
      <c r="F14" s="90">
        <f>'Page 9 (3)'!F33</f>
        <v>0</v>
      </c>
      <c r="G14" s="90">
        <f>'Page 9 (4)'!F33</f>
        <v>0</v>
      </c>
      <c r="H14" s="90">
        <f>'Page 9 (5)'!F33</f>
        <v>0</v>
      </c>
      <c r="I14" s="90">
        <f>'Page 9 (6)'!F33</f>
        <v>0</v>
      </c>
    </row>
    <row r="15" spans="1:9" ht="21.95" customHeight="1">
      <c r="A15" s="76"/>
      <c r="B15" s="87" t="s">
        <v>147</v>
      </c>
      <c r="C15" s="87"/>
      <c r="D15" s="90">
        <f>'Page 9'!F37</f>
        <v>0</v>
      </c>
      <c r="E15" s="90">
        <f>'Page 9 (2)'!F37</f>
        <v>0</v>
      </c>
      <c r="F15" s="90">
        <f>'Page 9 (3)'!F37</f>
        <v>0</v>
      </c>
      <c r="G15" s="90">
        <f>'Page 9 (4)'!F37</f>
        <v>0</v>
      </c>
      <c r="H15" s="90">
        <f>'Page 9 (5)'!F37</f>
        <v>0</v>
      </c>
      <c r="I15" s="90">
        <f>'Page 9 (6)'!F37</f>
        <v>0</v>
      </c>
    </row>
    <row r="16" spans="1:9" ht="21.95" customHeight="1">
      <c r="A16" s="77"/>
      <c r="B16" s="64" t="s">
        <v>74</v>
      </c>
      <c r="C16" s="64"/>
      <c r="D16" s="90">
        <f>D14+D15</f>
        <v>0</v>
      </c>
      <c r="E16" s="90">
        <f t="shared" ref="E16:I16" si="0">E14+E15</f>
        <v>0</v>
      </c>
      <c r="F16" s="90">
        <f t="shared" si="0"/>
        <v>0</v>
      </c>
      <c r="G16" s="90">
        <f t="shared" si="0"/>
        <v>0</v>
      </c>
      <c r="H16" s="90">
        <f t="shared" si="0"/>
        <v>0</v>
      </c>
      <c r="I16" s="90">
        <f t="shared" si="0"/>
        <v>0</v>
      </c>
    </row>
    <row r="17" spans="1:9" ht="21.95" customHeight="1">
      <c r="A17" s="69" t="s">
        <v>24</v>
      </c>
      <c r="B17" s="109" t="s">
        <v>148</v>
      </c>
      <c r="C17" s="87"/>
      <c r="D17" s="258">
        <f>ROUND(D16*0.75,2)</f>
        <v>0</v>
      </c>
      <c r="E17" s="258">
        <f t="shared" ref="E17:I17" si="1">ROUND(E16*0.75,2)</f>
        <v>0</v>
      </c>
      <c r="F17" s="258">
        <f t="shared" si="1"/>
        <v>0</v>
      </c>
      <c r="G17" s="258">
        <f t="shared" si="1"/>
        <v>0</v>
      </c>
      <c r="H17" s="258">
        <f t="shared" si="1"/>
        <v>0</v>
      </c>
      <c r="I17" s="258">
        <f t="shared" si="1"/>
        <v>0</v>
      </c>
    </row>
    <row r="18" spans="1:9" ht="20.100000000000001" customHeight="1">
      <c r="A18" s="124" t="s">
        <v>25</v>
      </c>
      <c r="B18" s="59" t="s">
        <v>75</v>
      </c>
      <c r="D18" s="81"/>
      <c r="E18" s="81"/>
      <c r="F18" s="81"/>
      <c r="G18" s="81"/>
      <c r="H18" s="81"/>
      <c r="I18" s="81"/>
    </row>
    <row r="19" spans="1:9" ht="12.75" customHeight="1">
      <c r="A19" s="77"/>
      <c r="B19" s="64" t="s">
        <v>27</v>
      </c>
      <c r="C19" s="64"/>
      <c r="D19" s="77">
        <f>D16+D17</f>
        <v>0</v>
      </c>
      <c r="E19" s="77">
        <f t="shared" ref="E19:I19" si="2">E16+E17</f>
        <v>0</v>
      </c>
      <c r="F19" s="77">
        <f t="shared" si="2"/>
        <v>0</v>
      </c>
      <c r="G19" s="77">
        <f t="shared" si="2"/>
        <v>0</v>
      </c>
      <c r="H19" s="77">
        <f t="shared" si="2"/>
        <v>0</v>
      </c>
      <c r="I19" s="77">
        <f t="shared" si="2"/>
        <v>0</v>
      </c>
    </row>
    <row r="20" spans="1:9" ht="15" customHeight="1">
      <c r="A20" s="96" t="s">
        <v>28</v>
      </c>
      <c r="B20" s="145"/>
      <c r="C20" s="145"/>
      <c r="D20" s="146"/>
      <c r="E20" s="146"/>
      <c r="F20" s="146"/>
      <c r="G20" s="146"/>
      <c r="H20" s="146"/>
      <c r="I20" s="146"/>
    </row>
    <row r="21" spans="1:9" ht="15" customHeight="1">
      <c r="A21" s="124" t="s">
        <v>29</v>
      </c>
      <c r="B21" s="59" t="s">
        <v>76</v>
      </c>
      <c r="D21" s="76"/>
      <c r="E21" s="76"/>
      <c r="F21" s="76"/>
      <c r="G21" s="76"/>
      <c r="H21" s="76"/>
      <c r="I21" s="76"/>
    </row>
    <row r="22" spans="1:9" ht="13.5" customHeight="1">
      <c r="A22" s="126"/>
      <c r="B22" s="74" t="s">
        <v>80</v>
      </c>
      <c r="C22" s="203" t="e">
        <f>Cover!H18-1</f>
        <v>#VALUE!</v>
      </c>
      <c r="D22" s="75">
        <f>'Page 9'!D38</f>
        <v>0</v>
      </c>
      <c r="E22" s="75">
        <f>'Page 9 (2)'!D38</f>
        <v>0</v>
      </c>
      <c r="F22" s="75">
        <f>'Page 9 (3)'!D38</f>
        <v>0</v>
      </c>
      <c r="G22" s="75">
        <f>'Page 9 (4)'!D38</f>
        <v>0</v>
      </c>
      <c r="H22" s="75">
        <f>'Page 9 (5)'!D38</f>
        <v>0</v>
      </c>
      <c r="I22" s="75">
        <f>'Page 9 (6)'!D38</f>
        <v>0</v>
      </c>
    </row>
    <row r="23" spans="1:9" ht="3.75" customHeight="1">
      <c r="A23" s="77"/>
      <c r="B23" s="33"/>
      <c r="C23" s="78"/>
      <c r="D23" s="78"/>
      <c r="E23" s="78"/>
      <c r="F23" s="78"/>
      <c r="G23" s="78"/>
      <c r="H23" s="78"/>
      <c r="I23" s="78"/>
    </row>
    <row r="24" spans="1:9" ht="21.95" customHeight="1">
      <c r="A24" s="124" t="s">
        <v>30</v>
      </c>
      <c r="B24" s="90" t="s">
        <v>95</v>
      </c>
      <c r="C24" s="77"/>
      <c r="D24" s="90">
        <f>'Page 9'!F20</f>
        <v>0</v>
      </c>
      <c r="E24" s="90">
        <f>'Page 9 (2)'!F20</f>
        <v>0</v>
      </c>
      <c r="F24" s="90">
        <f>'Page 9 (3)'!F20</f>
        <v>0</v>
      </c>
      <c r="G24" s="90">
        <f>'Page 9 (4)'!F20</f>
        <v>0</v>
      </c>
      <c r="H24" s="90">
        <f>'Page 9 (5)'!F20</f>
        <v>0</v>
      </c>
      <c r="I24" s="90">
        <f>'Page 9 (6)'!F20</f>
        <v>0</v>
      </c>
    </row>
    <row r="25" spans="1:9" ht="21.95" customHeight="1">
      <c r="A25" s="76"/>
      <c r="B25" s="87" t="s">
        <v>113</v>
      </c>
      <c r="C25" s="87"/>
      <c r="D25" s="90">
        <f>'Page 9'!F36</f>
        <v>0</v>
      </c>
      <c r="E25" s="90">
        <f>'Page 9 (2)'!F36</f>
        <v>0</v>
      </c>
      <c r="F25" s="90">
        <f>'Page 9 (3)'!F36</f>
        <v>0</v>
      </c>
      <c r="G25" s="90">
        <f>'Page 9 (4)'!F36</f>
        <v>0</v>
      </c>
      <c r="H25" s="90">
        <f>'Page 9 (5)'!F36</f>
        <v>0</v>
      </c>
      <c r="I25" s="90">
        <f>'Page 9 (6)'!F36</f>
        <v>0</v>
      </c>
    </row>
    <row r="26" spans="1:9" ht="20.100000000000001" customHeight="1">
      <c r="A26" s="76"/>
      <c r="B26" s="70" t="s">
        <v>32</v>
      </c>
      <c r="C26" s="70"/>
      <c r="D26" s="81"/>
      <c r="E26" s="81"/>
      <c r="F26" s="81"/>
      <c r="G26" s="81"/>
      <c r="H26" s="81"/>
      <c r="I26" s="81"/>
    </row>
    <row r="27" spans="1:9" ht="14.25" customHeight="1">
      <c r="A27" s="77"/>
      <c r="B27" s="64" t="s">
        <v>78</v>
      </c>
      <c r="C27" s="64"/>
      <c r="D27" s="77">
        <f>D24+D25</f>
        <v>0</v>
      </c>
      <c r="E27" s="77">
        <f t="shared" ref="E27:I27" si="3">E24+E25</f>
        <v>0</v>
      </c>
      <c r="F27" s="77">
        <f t="shared" si="3"/>
        <v>0</v>
      </c>
      <c r="G27" s="77">
        <f t="shared" si="3"/>
        <v>0</v>
      </c>
      <c r="H27" s="77">
        <f t="shared" si="3"/>
        <v>0</v>
      </c>
      <c r="I27" s="77">
        <f t="shared" si="3"/>
        <v>0</v>
      </c>
    </row>
    <row r="28" spans="1:9" ht="21.95" customHeight="1">
      <c r="A28" s="123" t="s">
        <v>34</v>
      </c>
      <c r="B28" s="109" t="s">
        <v>84</v>
      </c>
      <c r="C28" s="109"/>
      <c r="D28" s="90">
        <f>D22+D27</f>
        <v>0</v>
      </c>
      <c r="E28" s="90">
        <f t="shared" ref="E28:I28" si="4">E22+E27</f>
        <v>0</v>
      </c>
      <c r="F28" s="90">
        <f t="shared" si="4"/>
        <v>0</v>
      </c>
      <c r="G28" s="90">
        <f t="shared" si="4"/>
        <v>0</v>
      </c>
      <c r="H28" s="90">
        <f t="shared" si="4"/>
        <v>0</v>
      </c>
      <c r="I28" s="90">
        <f t="shared" si="4"/>
        <v>0</v>
      </c>
    </row>
    <row r="29" spans="1:9" ht="17.25" customHeight="1">
      <c r="A29" s="124" t="s">
        <v>36</v>
      </c>
      <c r="B29" s="59" t="s">
        <v>37</v>
      </c>
      <c r="D29" s="76"/>
      <c r="E29" s="76"/>
      <c r="F29" s="76"/>
      <c r="G29" s="76"/>
      <c r="H29" s="76"/>
      <c r="I29" s="81"/>
    </row>
    <row r="30" spans="1:9" ht="12.75" customHeight="1">
      <c r="A30" s="77"/>
      <c r="B30" s="64" t="s">
        <v>38</v>
      </c>
      <c r="C30" s="64"/>
      <c r="D30" s="77">
        <f>IF((D19-D28)&lt;0,0,D19-D28)</f>
        <v>0</v>
      </c>
      <c r="E30" s="77">
        <f t="shared" ref="E30:I30" si="5">IF((E19-E28)&lt;0,0,E19-E28)</f>
        <v>0</v>
      </c>
      <c r="F30" s="77">
        <f t="shared" si="5"/>
        <v>0</v>
      </c>
      <c r="G30" s="77">
        <f t="shared" si="5"/>
        <v>0</v>
      </c>
      <c r="H30" s="77">
        <f t="shared" si="5"/>
        <v>0</v>
      </c>
      <c r="I30" s="77">
        <f t="shared" si="5"/>
        <v>0</v>
      </c>
    </row>
    <row r="31" spans="1:9" ht="17.25" customHeight="1">
      <c r="A31" s="124" t="s">
        <v>39</v>
      </c>
      <c r="B31" s="59" t="s">
        <v>40</v>
      </c>
      <c r="D31" s="76"/>
      <c r="E31" s="76"/>
      <c r="F31" s="76"/>
      <c r="G31" s="76"/>
      <c r="H31" s="75"/>
      <c r="I31" s="75"/>
    </row>
    <row r="32" spans="1:9" ht="12.75" customHeight="1">
      <c r="A32" s="77"/>
      <c r="B32" s="64" t="s">
        <v>149</v>
      </c>
      <c r="C32" s="64"/>
      <c r="D32" s="241">
        <f>ROUND(D30*0.05,2)</f>
        <v>0</v>
      </c>
      <c r="E32" s="241">
        <f t="shared" ref="E32:I32" si="6">ROUND(E30*0.05,2)</f>
        <v>0</v>
      </c>
      <c r="F32" s="241">
        <f t="shared" si="6"/>
        <v>0</v>
      </c>
      <c r="G32" s="241">
        <f t="shared" si="6"/>
        <v>0</v>
      </c>
      <c r="H32" s="241">
        <f t="shared" si="6"/>
        <v>0</v>
      </c>
      <c r="I32" s="241">
        <f t="shared" si="6"/>
        <v>0</v>
      </c>
    </row>
    <row r="33" spans="1:9" ht="21.95" customHeight="1">
      <c r="A33" s="124" t="s">
        <v>41</v>
      </c>
      <c r="B33" s="59" t="s">
        <v>142</v>
      </c>
      <c r="D33" s="76">
        <f>D30+D32</f>
        <v>0</v>
      </c>
      <c r="E33" s="76">
        <f t="shared" ref="E33:I33" si="7">E30+E32</f>
        <v>0</v>
      </c>
      <c r="F33" s="76">
        <f t="shared" si="7"/>
        <v>0</v>
      </c>
      <c r="G33" s="76">
        <f t="shared" si="7"/>
        <v>0</v>
      </c>
      <c r="H33" s="76">
        <f t="shared" si="7"/>
        <v>0</v>
      </c>
      <c r="I33" s="76">
        <f t="shared" si="7"/>
        <v>0</v>
      </c>
    </row>
    <row r="34" spans="1:9" ht="8.1" customHeight="1">
      <c r="A34" s="80"/>
      <c r="B34" s="71"/>
      <c r="C34" s="71"/>
      <c r="D34" s="71"/>
      <c r="E34" s="71"/>
      <c r="F34" s="71"/>
      <c r="G34" s="71"/>
      <c r="H34" s="71"/>
      <c r="I34" s="100"/>
    </row>
    <row r="35" spans="1:9">
      <c r="A35" s="33" t="s">
        <v>79</v>
      </c>
      <c r="B35" s="64"/>
      <c r="C35" s="64"/>
      <c r="D35" s="64"/>
      <c r="E35" s="64"/>
      <c r="F35" s="64"/>
      <c r="G35" s="64"/>
      <c r="H35" s="64"/>
      <c r="I35" s="78"/>
    </row>
  </sheetData>
  <sheetProtection algorithmName="SHA-512" hashValue="zfacQxv4uIGfEpG6IweycQdQZvnQbACoWUb9XP1/SelFvV7lCPsVjOF+qhyoPbzLI8xa23Ishatl9HoA/UQc7Q==" saltValue="gFRmXzP6uZW3xrZQUh7SDw==" spinCount="100000" sheet="1" objects="1" scenarios="1" selectLockedCells="1"/>
  <mergeCells count="1">
    <mergeCell ref="A10:G10"/>
  </mergeCells>
  <phoneticPr fontId="0" type="noConversion"/>
  <printOptions horizontalCentered="1"/>
  <pageMargins left="0.5" right="0" top="0.5" bottom="0.25" header="0.5" footer="0.25"/>
  <pageSetup orientation="landscape" r:id="rId1"/>
  <headerFooter alignWithMargins="0">
    <oddHeader>&amp;RSchedule D
Page 1</oddHeader>
    <oddFooter>&amp;C12</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G39"/>
  <sheetViews>
    <sheetView workbookViewId="0">
      <selection activeCell="E19" sqref="E19"/>
    </sheetView>
  </sheetViews>
  <sheetFormatPr defaultRowHeight="11.1" customHeight="1"/>
  <cols>
    <col min="1" max="1" width="10" style="59" customWidth="1"/>
    <col min="2" max="2" width="31.42578125" style="59" customWidth="1"/>
    <col min="3" max="6" width="14.7109375" style="59" customWidth="1"/>
    <col min="7" max="7" width="3.7109375" style="59" customWidth="1"/>
    <col min="8" max="16384" width="9.140625" style="59"/>
  </cols>
  <sheetData>
    <row r="1" spans="1:7" customFormat="1" ht="12.75">
      <c r="A1" s="80" t="str">
        <f>Cover!D9</f>
        <v>(PARK DISTRICT NAME)</v>
      </c>
      <c r="B1" s="24"/>
      <c r="C1" s="24"/>
      <c r="D1" s="23"/>
      <c r="E1" s="2"/>
      <c r="F1" s="2"/>
      <c r="G1" s="3"/>
    </row>
    <row r="2" spans="1:7" customFormat="1" ht="16.5" customHeight="1">
      <c r="A2" s="26"/>
      <c r="B2" s="27"/>
      <c r="C2" s="27"/>
      <c r="D2" s="26"/>
      <c r="E2" s="8"/>
      <c r="F2" s="8"/>
      <c r="G2" s="9"/>
    </row>
    <row r="3" spans="1:7" customFormat="1" ht="6.75" customHeight="1">
      <c r="A3" s="29"/>
      <c r="B3" s="30"/>
      <c r="C3" s="30"/>
      <c r="D3" s="29"/>
      <c r="E3" s="5"/>
      <c r="F3" s="5"/>
      <c r="G3" s="6"/>
    </row>
    <row r="4" spans="1:7" customFormat="1" ht="12" customHeight="1">
      <c r="A4" s="165" t="s">
        <v>145</v>
      </c>
      <c r="B4" s="166"/>
      <c r="C4" s="204" t="str">
        <f>Cover!H18</f>
        <v>(YEAR)</v>
      </c>
      <c r="D4" s="166"/>
      <c r="E4" s="5"/>
      <c r="F4" s="5"/>
      <c r="G4" s="6"/>
    </row>
    <row r="5" spans="1:7" customFormat="1" ht="12.75">
      <c r="A5" s="26"/>
      <c r="B5" s="27"/>
      <c r="C5" s="27"/>
      <c r="D5" s="26"/>
      <c r="E5" s="8"/>
      <c r="F5" s="8"/>
      <c r="G5" s="9"/>
    </row>
    <row r="6" spans="1:7" customFormat="1" ht="26.25" customHeight="1">
      <c r="A6" s="274" t="s">
        <v>96</v>
      </c>
      <c r="B6" s="275"/>
      <c r="C6" s="275"/>
      <c r="D6" s="275"/>
      <c r="E6" s="275"/>
      <c r="F6" s="275"/>
      <c r="G6" s="6"/>
    </row>
    <row r="7" spans="1:7" customFormat="1" ht="17.25" customHeight="1">
      <c r="A7" s="287" t="s">
        <v>157</v>
      </c>
      <c r="B7" s="288"/>
      <c r="C7" s="148" t="s">
        <v>85</v>
      </c>
      <c r="D7" s="112"/>
      <c r="E7" s="112"/>
      <c r="F7" s="112"/>
      <c r="G7" s="6"/>
    </row>
    <row r="8" spans="1:7" customFormat="1" ht="21.75" customHeight="1">
      <c r="A8" s="26"/>
      <c r="B8" s="27"/>
      <c r="C8" s="27"/>
      <c r="D8" s="27"/>
      <c r="E8" s="8"/>
      <c r="F8" s="8"/>
      <c r="G8" s="9"/>
    </row>
    <row r="9" spans="1:7" customFormat="1" ht="12" customHeight="1">
      <c r="A9" s="96" t="s">
        <v>53</v>
      </c>
      <c r="B9" s="23"/>
      <c r="C9" s="147"/>
      <c r="D9" s="91"/>
      <c r="E9" s="92"/>
      <c r="F9" s="92"/>
      <c r="G9" s="52"/>
    </row>
    <row r="10" spans="1:7" ht="11.25" customHeight="1">
      <c r="A10" s="219" t="s">
        <v>54</v>
      </c>
      <c r="B10" s="64"/>
      <c r="C10" s="149"/>
      <c r="D10" s="93" t="s">
        <v>44</v>
      </c>
      <c r="E10" s="211" t="s">
        <v>45</v>
      </c>
      <c r="F10" s="211" t="s">
        <v>45</v>
      </c>
      <c r="G10" s="76"/>
    </row>
    <row r="11" spans="1:7" ht="12.75" customHeight="1">
      <c r="A11" s="217"/>
      <c r="B11" s="103"/>
      <c r="C11" s="150"/>
      <c r="D11" s="211" t="s">
        <v>86</v>
      </c>
      <c r="E11" s="211" t="s">
        <v>86</v>
      </c>
      <c r="F11" s="211" t="s">
        <v>86</v>
      </c>
      <c r="G11" s="76"/>
    </row>
    <row r="12" spans="1:7" ht="15.75" customHeight="1">
      <c r="A12" s="217">
        <v>3000</v>
      </c>
      <c r="B12" s="286" t="s">
        <v>46</v>
      </c>
      <c r="C12" s="283"/>
      <c r="D12" s="211" t="e">
        <f>Cover!H18-2</f>
        <v>#VALUE!</v>
      </c>
      <c r="E12" s="211" t="e">
        <f>Cover!H18-1</f>
        <v>#VALUE!</v>
      </c>
      <c r="F12" s="211" t="str">
        <f>Cover!H18</f>
        <v>(YEAR)</v>
      </c>
      <c r="G12" s="76"/>
    </row>
    <row r="13" spans="1:7" ht="8.25" customHeight="1">
      <c r="A13" s="218"/>
      <c r="B13" s="214"/>
      <c r="C13" s="95"/>
      <c r="D13" s="95"/>
      <c r="E13" s="95"/>
      <c r="F13" s="95"/>
      <c r="G13" s="77"/>
    </row>
    <row r="14" spans="1:7" ht="21.95" customHeight="1">
      <c r="A14" s="248" t="s">
        <v>55</v>
      </c>
      <c r="B14" s="249" t="s">
        <v>48</v>
      </c>
      <c r="C14" s="235"/>
      <c r="D14" s="232"/>
      <c r="E14" s="232"/>
      <c r="F14" s="134" t="s">
        <v>87</v>
      </c>
      <c r="G14" s="89">
        <v>1</v>
      </c>
    </row>
    <row r="15" spans="1:7" ht="21.95" customHeight="1">
      <c r="A15" s="250">
        <v>3190</v>
      </c>
      <c r="B15" s="249" t="s">
        <v>88</v>
      </c>
      <c r="C15" s="230"/>
      <c r="D15" s="232"/>
      <c r="E15" s="232"/>
      <c r="F15" s="232"/>
      <c r="G15" s="88">
        <v>2</v>
      </c>
    </row>
    <row r="16" spans="1:7" ht="21.95" customHeight="1">
      <c r="A16" s="250">
        <v>3610</v>
      </c>
      <c r="B16" s="249" t="s">
        <v>52</v>
      </c>
      <c r="C16" s="230"/>
      <c r="D16" s="232"/>
      <c r="E16" s="232"/>
      <c r="F16" s="232"/>
      <c r="G16" s="88">
        <v>3</v>
      </c>
    </row>
    <row r="17" spans="1:7" ht="21.95" customHeight="1">
      <c r="A17" s="255">
        <v>3630</v>
      </c>
      <c r="B17" s="249" t="s">
        <v>97</v>
      </c>
      <c r="C17" s="230"/>
      <c r="D17" s="232"/>
      <c r="E17" s="232"/>
      <c r="F17" s="232"/>
      <c r="G17" s="88">
        <v>4</v>
      </c>
    </row>
    <row r="18" spans="1:7" ht="21.95" customHeight="1">
      <c r="A18" s="252"/>
      <c r="B18" s="249"/>
      <c r="C18" s="230"/>
      <c r="D18" s="232"/>
      <c r="E18" s="232"/>
      <c r="F18" s="232"/>
      <c r="G18" s="88">
        <v>5</v>
      </c>
    </row>
    <row r="19" spans="1:7" ht="21.95" customHeight="1">
      <c r="A19" s="252"/>
      <c r="B19" s="249"/>
      <c r="C19" s="235"/>
      <c r="D19" s="232"/>
      <c r="E19" s="232"/>
      <c r="F19" s="232"/>
      <c r="G19" s="88">
        <v>6</v>
      </c>
    </row>
    <row r="20" spans="1:7" ht="24.95" customHeight="1">
      <c r="A20" s="146"/>
      <c r="B20" s="109" t="s">
        <v>128</v>
      </c>
      <c r="C20" s="87"/>
      <c r="D20" s="90">
        <f>SUM(D14:D19)</f>
        <v>0</v>
      </c>
      <c r="E20" s="90">
        <f>SUM(E14:E19)</f>
        <v>0</v>
      </c>
      <c r="F20" s="90">
        <f>SUM(F15:F19)</f>
        <v>0</v>
      </c>
      <c r="G20" s="88">
        <v>7</v>
      </c>
    </row>
    <row r="21" spans="1:7" ht="23.1" customHeight="1">
      <c r="A21" s="81"/>
      <c r="C21" s="64"/>
      <c r="D21" s="109"/>
      <c r="E21" s="109"/>
      <c r="F21" s="87"/>
      <c r="G21" s="88"/>
    </row>
    <row r="22" spans="1:7" customFormat="1" ht="12" customHeight="1">
      <c r="A22" s="213" t="s">
        <v>53</v>
      </c>
      <c r="B22" s="24"/>
      <c r="C22" s="91"/>
      <c r="D22" s="151"/>
      <c r="E22" s="152"/>
      <c r="F22" s="152"/>
      <c r="G22" s="22"/>
    </row>
    <row r="23" spans="1:7" ht="11.25" customHeight="1">
      <c r="A23" s="219" t="s">
        <v>54</v>
      </c>
      <c r="B23" s="64"/>
      <c r="C23" s="93" t="s">
        <v>44</v>
      </c>
      <c r="D23" s="93" t="s">
        <v>45</v>
      </c>
      <c r="E23" s="211"/>
      <c r="F23" s="211" t="s">
        <v>70</v>
      </c>
      <c r="G23" s="76"/>
    </row>
    <row r="24" spans="1:7" ht="12.75" customHeight="1">
      <c r="A24" s="217"/>
      <c r="B24" s="104"/>
      <c r="C24" s="211" t="s">
        <v>89</v>
      </c>
      <c r="D24" s="211" t="s">
        <v>89</v>
      </c>
      <c r="E24" s="211" t="s">
        <v>69</v>
      </c>
      <c r="F24" s="211" t="s">
        <v>90</v>
      </c>
      <c r="G24" s="76"/>
    </row>
    <row r="25" spans="1:7" ht="15.75" customHeight="1">
      <c r="A25" s="217">
        <v>4000</v>
      </c>
      <c r="B25" s="211" t="s">
        <v>61</v>
      </c>
      <c r="C25" s="93" t="e">
        <f>Cover!H18-2</f>
        <v>#VALUE!</v>
      </c>
      <c r="D25" s="93" t="e">
        <f>Cover!H18-1</f>
        <v>#VALUE!</v>
      </c>
      <c r="E25" s="211" t="str">
        <f>Cover!H18</f>
        <v>(YEAR)</v>
      </c>
      <c r="F25" s="211" t="str">
        <f>Cover!H18</f>
        <v>(YEAR)</v>
      </c>
      <c r="G25" s="76"/>
    </row>
    <row r="26" spans="1:7" ht="8.25" customHeight="1">
      <c r="A26" s="218"/>
      <c r="B26" s="215"/>
      <c r="C26" s="94"/>
      <c r="D26" s="94"/>
      <c r="E26" s="95"/>
      <c r="F26" s="95"/>
      <c r="G26" s="77"/>
    </row>
    <row r="27" spans="1:7" ht="20.100000000000001" customHeight="1">
      <c r="A27" s="221">
        <v>4600</v>
      </c>
      <c r="B27" s="222" t="s">
        <v>114</v>
      </c>
      <c r="C27" s="289"/>
      <c r="D27" s="290"/>
      <c r="E27" s="290"/>
      <c r="F27" s="291"/>
      <c r="G27" s="88"/>
    </row>
    <row r="28" spans="1:7" ht="20.100000000000001" customHeight="1">
      <c r="A28" s="255">
        <v>710</v>
      </c>
      <c r="B28" s="230" t="s">
        <v>98</v>
      </c>
      <c r="C28" s="246"/>
      <c r="D28" s="246"/>
      <c r="E28" s="246"/>
      <c r="F28" s="246"/>
      <c r="G28" s="88">
        <v>8</v>
      </c>
    </row>
    <row r="29" spans="1:7" ht="20.100000000000001" customHeight="1">
      <c r="A29" s="255">
        <v>720</v>
      </c>
      <c r="B29" s="230" t="s">
        <v>99</v>
      </c>
      <c r="C29" s="246"/>
      <c r="D29" s="246"/>
      <c r="E29" s="246"/>
      <c r="F29" s="246"/>
      <c r="G29" s="88">
        <v>9</v>
      </c>
    </row>
    <row r="30" spans="1:7" ht="20.100000000000001" customHeight="1">
      <c r="A30" s="255">
        <v>730</v>
      </c>
      <c r="B30" s="230" t="s">
        <v>100</v>
      </c>
      <c r="C30" s="246"/>
      <c r="D30" s="246"/>
      <c r="E30" s="246"/>
      <c r="F30" s="246"/>
      <c r="G30" s="88">
        <v>10</v>
      </c>
    </row>
    <row r="31" spans="1:7" ht="20.100000000000001" customHeight="1">
      <c r="A31" s="251"/>
      <c r="B31" s="256"/>
      <c r="C31" s="246"/>
      <c r="D31" s="246"/>
      <c r="E31" s="246"/>
      <c r="F31" s="246"/>
      <c r="G31" s="88">
        <v>11</v>
      </c>
    </row>
    <row r="32" spans="1:7" ht="20.100000000000001" customHeight="1">
      <c r="A32" s="251"/>
      <c r="B32" s="256"/>
      <c r="C32" s="246"/>
      <c r="D32" s="246"/>
      <c r="E32" s="246"/>
      <c r="F32" s="246"/>
      <c r="G32" s="88">
        <v>12</v>
      </c>
    </row>
    <row r="33" spans="1:7" ht="24" customHeight="1">
      <c r="A33" s="125"/>
      <c r="B33" s="87" t="s">
        <v>140</v>
      </c>
      <c r="C33" s="100">
        <f>SUM(C28:C32)</f>
        <v>0</v>
      </c>
      <c r="D33" s="100">
        <f t="shared" ref="D33:F33" si="0">SUM(D28:D32)</f>
        <v>0</v>
      </c>
      <c r="E33" s="100">
        <f t="shared" si="0"/>
        <v>0</v>
      </c>
      <c r="F33" s="100">
        <f t="shared" si="0"/>
        <v>0</v>
      </c>
      <c r="G33" s="88">
        <v>13</v>
      </c>
    </row>
    <row r="34" spans="1:7" ht="24" customHeight="1">
      <c r="A34" s="140"/>
      <c r="B34" s="87" t="s">
        <v>109</v>
      </c>
      <c r="C34" s="90">
        <f>D20-C33</f>
        <v>0</v>
      </c>
      <c r="D34" s="90">
        <f t="shared" ref="D34:E34" si="1">E20-D33</f>
        <v>0</v>
      </c>
      <c r="E34" s="90">
        <f t="shared" si="1"/>
        <v>0</v>
      </c>
      <c r="F34" s="146" t="s">
        <v>101</v>
      </c>
      <c r="G34" s="88">
        <v>14</v>
      </c>
    </row>
    <row r="35" spans="1:7" ht="24" customHeight="1">
      <c r="A35" s="90"/>
      <c r="B35" s="109" t="s">
        <v>110</v>
      </c>
      <c r="C35" s="245"/>
      <c r="D35" s="109">
        <f>C38</f>
        <v>0</v>
      </c>
      <c r="E35" s="86">
        <f>D38</f>
        <v>0</v>
      </c>
      <c r="F35" s="90">
        <f>D38</f>
        <v>0</v>
      </c>
      <c r="G35" s="88">
        <v>15</v>
      </c>
    </row>
    <row r="36" spans="1:7" ht="24" customHeight="1">
      <c r="A36" s="220">
        <v>3999</v>
      </c>
      <c r="B36" s="109" t="s">
        <v>111</v>
      </c>
      <c r="C36" s="245"/>
      <c r="D36" s="257"/>
      <c r="E36" s="237"/>
      <c r="F36" s="245"/>
      <c r="G36" s="88">
        <v>16</v>
      </c>
    </row>
    <row r="37" spans="1:7" ht="24" customHeight="1">
      <c r="A37" s="220">
        <v>4999</v>
      </c>
      <c r="B37" s="109" t="s">
        <v>141</v>
      </c>
      <c r="C37" s="245"/>
      <c r="D37" s="237"/>
      <c r="E37" s="237"/>
      <c r="F37" s="245"/>
      <c r="G37" s="88">
        <v>17</v>
      </c>
    </row>
    <row r="38" spans="1:7" ht="24.95" customHeight="1">
      <c r="A38" s="90"/>
      <c r="B38" s="64" t="s">
        <v>112</v>
      </c>
      <c r="C38" s="77">
        <f>C34+C35+C36-C37</f>
        <v>0</v>
      </c>
      <c r="D38" s="77">
        <f t="shared" ref="D38:E38" si="2">D34+D35+D36-D37</f>
        <v>0</v>
      </c>
      <c r="E38" s="77">
        <f t="shared" si="2"/>
        <v>0</v>
      </c>
      <c r="F38" s="146" t="s">
        <v>101</v>
      </c>
      <c r="G38" s="88">
        <v>18</v>
      </c>
    </row>
    <row r="39" spans="1:7" ht="30" customHeight="1">
      <c r="A39" s="86" t="s">
        <v>137</v>
      </c>
      <c r="B39" s="109"/>
      <c r="C39" s="109"/>
      <c r="D39" s="109"/>
      <c r="E39" s="109"/>
      <c r="F39" s="109"/>
      <c r="G39" s="89"/>
    </row>
  </sheetData>
  <sheetProtection algorithmName="SHA-512" hashValue="YCcNcrqPCo01T7lhdK3sfspwxu+76c330t3520CA7n3mvWBJ5Pnoewr7whnikDs4nPwdbmNcPRABjAFGHuKCCw==" saltValue="dTCC/lO0y58t3ixTxfnmjA==" spinCount="100000" sheet="1" objects="1" scenarios="1" selectLockedCells="1"/>
  <mergeCells count="4">
    <mergeCell ref="A6:F6"/>
    <mergeCell ref="B12:C12"/>
    <mergeCell ref="A7:B7"/>
    <mergeCell ref="C27:F27"/>
  </mergeCells>
  <phoneticPr fontId="0" type="noConversion"/>
  <printOptions horizontalCentered="1"/>
  <pageMargins left="0.5" right="0" top="0.5" bottom="0.25" header="0.5" footer="0.25"/>
  <pageSetup scale="98" orientation="portrait" r:id="rId1"/>
  <headerFooter alignWithMargins="0">
    <oddHeader>&amp;RSchedule D
Page 2</oddHeader>
    <oddFooter>&amp;C13</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G39"/>
  <sheetViews>
    <sheetView workbookViewId="0">
      <selection activeCell="C19" sqref="C19"/>
    </sheetView>
  </sheetViews>
  <sheetFormatPr defaultRowHeight="11.1" customHeight="1"/>
  <cols>
    <col min="1" max="1" width="10" style="59" customWidth="1"/>
    <col min="2" max="2" width="31.42578125" style="59" customWidth="1"/>
    <col min="3" max="6" width="14.7109375" style="59" customWidth="1"/>
    <col min="7" max="7" width="3.7109375" style="59" customWidth="1"/>
    <col min="8" max="16384" width="9.140625" style="59"/>
  </cols>
  <sheetData>
    <row r="1" spans="1:7" customFormat="1" ht="12.75">
      <c r="A1" s="80" t="str">
        <f>Cover!D9</f>
        <v>(PARK DISTRICT NAME)</v>
      </c>
      <c r="B1" s="24"/>
      <c r="C1" s="24"/>
      <c r="D1" s="23"/>
      <c r="E1" s="2"/>
      <c r="F1" s="2"/>
      <c r="G1" s="3"/>
    </row>
    <row r="2" spans="1:7" customFormat="1" ht="16.5" customHeight="1">
      <c r="A2" s="26"/>
      <c r="B2" s="27"/>
      <c r="C2" s="27"/>
      <c r="D2" s="26"/>
      <c r="E2" s="8"/>
      <c r="F2" s="8"/>
      <c r="G2" s="9"/>
    </row>
    <row r="3" spans="1:7" customFormat="1" ht="6.75" customHeight="1">
      <c r="A3" s="29"/>
      <c r="B3" s="30"/>
      <c r="C3" s="30"/>
      <c r="D3" s="29"/>
      <c r="E3" s="5"/>
      <c r="F3" s="5"/>
      <c r="G3" s="6"/>
    </row>
    <row r="4" spans="1:7" customFormat="1" ht="12" customHeight="1">
      <c r="A4" s="165" t="s">
        <v>145</v>
      </c>
      <c r="B4" s="166"/>
      <c r="C4" s="204" t="str">
        <f>Cover!H18</f>
        <v>(YEAR)</v>
      </c>
      <c r="D4" s="166"/>
      <c r="E4" s="5"/>
      <c r="F4" s="5"/>
      <c r="G4" s="6"/>
    </row>
    <row r="5" spans="1:7" customFormat="1" ht="12.75">
      <c r="A5" s="26"/>
      <c r="B5" s="27"/>
      <c r="C5" s="27"/>
      <c r="D5" s="26"/>
      <c r="E5" s="8"/>
      <c r="F5" s="8"/>
      <c r="G5" s="9"/>
    </row>
    <row r="6" spans="1:7" customFormat="1" ht="26.25" customHeight="1">
      <c r="A6" s="274" t="s">
        <v>96</v>
      </c>
      <c r="B6" s="275"/>
      <c r="C6" s="275"/>
      <c r="D6" s="275"/>
      <c r="E6" s="275"/>
      <c r="F6" s="275"/>
      <c r="G6" s="6"/>
    </row>
    <row r="7" spans="1:7" customFormat="1" ht="17.25" customHeight="1">
      <c r="A7" s="287" t="s">
        <v>156</v>
      </c>
      <c r="B7" s="288"/>
      <c r="C7" s="148" t="s">
        <v>85</v>
      </c>
      <c r="D7" s="112"/>
      <c r="E7" s="112"/>
      <c r="F7" s="112"/>
      <c r="G7" s="6"/>
    </row>
    <row r="8" spans="1:7" customFormat="1" ht="21.75" customHeight="1">
      <c r="A8" s="26"/>
      <c r="B8" s="27"/>
      <c r="C8" s="27"/>
      <c r="D8" s="27"/>
      <c r="E8" s="8"/>
      <c r="F8" s="8"/>
      <c r="G8" s="9"/>
    </row>
    <row r="9" spans="1:7" customFormat="1" ht="12" customHeight="1">
      <c r="A9" s="96" t="s">
        <v>53</v>
      </c>
      <c r="B9" s="23"/>
      <c r="C9" s="147"/>
      <c r="D9" s="91"/>
      <c r="E9" s="92"/>
      <c r="F9" s="92"/>
      <c r="G9" s="52"/>
    </row>
    <row r="10" spans="1:7" ht="11.25" customHeight="1">
      <c r="A10" s="219" t="s">
        <v>54</v>
      </c>
      <c r="B10" s="64"/>
      <c r="C10" s="149"/>
      <c r="D10" s="93" t="s">
        <v>44</v>
      </c>
      <c r="E10" s="211" t="s">
        <v>45</v>
      </c>
      <c r="F10" s="211" t="s">
        <v>45</v>
      </c>
      <c r="G10" s="76"/>
    </row>
    <row r="11" spans="1:7" ht="12.75" customHeight="1">
      <c r="A11" s="217"/>
      <c r="B11" s="103"/>
      <c r="C11" s="150"/>
      <c r="D11" s="211" t="s">
        <v>86</v>
      </c>
      <c r="E11" s="211" t="s">
        <v>86</v>
      </c>
      <c r="F11" s="211" t="s">
        <v>86</v>
      </c>
      <c r="G11" s="76"/>
    </row>
    <row r="12" spans="1:7" ht="15.75" customHeight="1">
      <c r="A12" s="217">
        <v>3000</v>
      </c>
      <c r="B12" s="286" t="s">
        <v>46</v>
      </c>
      <c r="C12" s="283"/>
      <c r="D12" s="211" t="e">
        <f>Cover!H18-2</f>
        <v>#VALUE!</v>
      </c>
      <c r="E12" s="211" t="e">
        <f>Cover!H18-1</f>
        <v>#VALUE!</v>
      </c>
      <c r="F12" s="211" t="str">
        <f>Cover!H18</f>
        <v>(YEAR)</v>
      </c>
      <c r="G12" s="76"/>
    </row>
    <row r="13" spans="1:7" ht="8.25" customHeight="1">
      <c r="A13" s="218"/>
      <c r="B13" s="214"/>
      <c r="C13" s="95"/>
      <c r="D13" s="95"/>
      <c r="E13" s="95"/>
      <c r="F13" s="95"/>
      <c r="G13" s="77"/>
    </row>
    <row r="14" spans="1:7" ht="21.95" customHeight="1">
      <c r="A14" s="248" t="s">
        <v>55</v>
      </c>
      <c r="B14" s="249" t="s">
        <v>48</v>
      </c>
      <c r="C14" s="235"/>
      <c r="D14" s="232"/>
      <c r="E14" s="232"/>
      <c r="F14" s="134" t="s">
        <v>87</v>
      </c>
      <c r="G14" s="89">
        <v>1</v>
      </c>
    </row>
    <row r="15" spans="1:7" ht="21.95" customHeight="1">
      <c r="A15" s="250">
        <v>3190</v>
      </c>
      <c r="B15" s="249" t="s">
        <v>88</v>
      </c>
      <c r="C15" s="230"/>
      <c r="D15" s="232"/>
      <c r="E15" s="232"/>
      <c r="F15" s="232"/>
      <c r="G15" s="88">
        <v>2</v>
      </c>
    </row>
    <row r="16" spans="1:7" ht="21.95" customHeight="1">
      <c r="A16" s="250">
        <v>3610</v>
      </c>
      <c r="B16" s="249" t="s">
        <v>52</v>
      </c>
      <c r="C16" s="230"/>
      <c r="D16" s="232"/>
      <c r="E16" s="232"/>
      <c r="F16" s="232"/>
      <c r="G16" s="88">
        <v>3</v>
      </c>
    </row>
    <row r="17" spans="1:7" ht="21.95" customHeight="1">
      <c r="A17" s="255">
        <v>3630</v>
      </c>
      <c r="B17" s="249" t="s">
        <v>97</v>
      </c>
      <c r="C17" s="230"/>
      <c r="D17" s="232"/>
      <c r="E17" s="232"/>
      <c r="F17" s="232"/>
      <c r="G17" s="88">
        <v>4</v>
      </c>
    </row>
    <row r="18" spans="1:7" ht="21.95" customHeight="1">
      <c r="A18" s="252"/>
      <c r="B18" s="249"/>
      <c r="C18" s="230"/>
      <c r="D18" s="232"/>
      <c r="E18" s="232"/>
      <c r="F18" s="232"/>
      <c r="G18" s="88">
        <v>5</v>
      </c>
    </row>
    <row r="19" spans="1:7" ht="21.95" customHeight="1">
      <c r="A19" s="252"/>
      <c r="B19" s="249"/>
      <c r="C19" s="235"/>
      <c r="D19" s="232"/>
      <c r="E19" s="232"/>
      <c r="F19" s="232"/>
      <c r="G19" s="88">
        <v>6</v>
      </c>
    </row>
    <row r="20" spans="1:7" ht="24.95" customHeight="1">
      <c r="A20" s="146"/>
      <c r="B20" s="109" t="s">
        <v>128</v>
      </c>
      <c r="C20" s="87"/>
      <c r="D20" s="90">
        <f>SUM(D14:D19)</f>
        <v>0</v>
      </c>
      <c r="E20" s="90">
        <f>SUM(E14:E19)</f>
        <v>0</v>
      </c>
      <c r="F20" s="90">
        <f>SUM(F15:F19)</f>
        <v>0</v>
      </c>
      <c r="G20" s="88">
        <v>7</v>
      </c>
    </row>
    <row r="21" spans="1:7" ht="23.1" customHeight="1">
      <c r="A21" s="81"/>
      <c r="C21" s="64"/>
      <c r="D21" s="109"/>
      <c r="E21" s="109"/>
      <c r="F21" s="87"/>
      <c r="G21" s="88"/>
    </row>
    <row r="22" spans="1:7" customFormat="1" ht="12" customHeight="1">
      <c r="A22" s="213" t="s">
        <v>53</v>
      </c>
      <c r="B22" s="24"/>
      <c r="C22" s="91"/>
      <c r="D22" s="151"/>
      <c r="E22" s="152"/>
      <c r="F22" s="152"/>
      <c r="G22" s="22"/>
    </row>
    <row r="23" spans="1:7" ht="11.25" customHeight="1">
      <c r="A23" s="219" t="s">
        <v>54</v>
      </c>
      <c r="B23" s="64"/>
      <c r="C23" s="93" t="s">
        <v>44</v>
      </c>
      <c r="D23" s="93" t="s">
        <v>45</v>
      </c>
      <c r="E23" s="211"/>
      <c r="F23" s="211" t="s">
        <v>70</v>
      </c>
      <c r="G23" s="76"/>
    </row>
    <row r="24" spans="1:7" ht="12.75" customHeight="1">
      <c r="A24" s="217"/>
      <c r="B24" s="104"/>
      <c r="C24" s="211" t="s">
        <v>89</v>
      </c>
      <c r="D24" s="211" t="s">
        <v>89</v>
      </c>
      <c r="E24" s="211" t="s">
        <v>69</v>
      </c>
      <c r="F24" s="211" t="s">
        <v>90</v>
      </c>
      <c r="G24" s="76"/>
    </row>
    <row r="25" spans="1:7" ht="15.75" customHeight="1">
      <c r="A25" s="217">
        <v>4000</v>
      </c>
      <c r="B25" s="211" t="s">
        <v>61</v>
      </c>
      <c r="C25" s="93" t="e">
        <f>Cover!H18-2</f>
        <v>#VALUE!</v>
      </c>
      <c r="D25" s="93" t="e">
        <f>Cover!H18-1</f>
        <v>#VALUE!</v>
      </c>
      <c r="E25" s="211" t="str">
        <f>Cover!H18</f>
        <v>(YEAR)</v>
      </c>
      <c r="F25" s="211" t="str">
        <f>Cover!H18</f>
        <v>(YEAR)</v>
      </c>
      <c r="G25" s="76"/>
    </row>
    <row r="26" spans="1:7" ht="8.25" customHeight="1">
      <c r="A26" s="218"/>
      <c r="B26" s="215"/>
      <c r="C26" s="94"/>
      <c r="D26" s="94"/>
      <c r="E26" s="95"/>
      <c r="F26" s="95"/>
      <c r="G26" s="77"/>
    </row>
    <row r="27" spans="1:7" ht="20.100000000000001" customHeight="1">
      <c r="A27" s="221">
        <v>4600</v>
      </c>
      <c r="B27" s="222" t="s">
        <v>114</v>
      </c>
      <c r="C27" s="289"/>
      <c r="D27" s="290"/>
      <c r="E27" s="290"/>
      <c r="F27" s="291"/>
      <c r="G27" s="88"/>
    </row>
    <row r="28" spans="1:7" ht="20.100000000000001" customHeight="1">
      <c r="A28" s="255">
        <v>710</v>
      </c>
      <c r="B28" s="230" t="s">
        <v>98</v>
      </c>
      <c r="C28" s="246"/>
      <c r="D28" s="246"/>
      <c r="E28" s="246"/>
      <c r="F28" s="246"/>
      <c r="G28" s="88">
        <v>8</v>
      </c>
    </row>
    <row r="29" spans="1:7" ht="20.100000000000001" customHeight="1">
      <c r="A29" s="255">
        <v>720</v>
      </c>
      <c r="B29" s="230" t="s">
        <v>99</v>
      </c>
      <c r="C29" s="246"/>
      <c r="D29" s="246"/>
      <c r="E29" s="246"/>
      <c r="F29" s="246"/>
      <c r="G29" s="88">
        <v>9</v>
      </c>
    </row>
    <row r="30" spans="1:7" ht="20.100000000000001" customHeight="1">
      <c r="A30" s="255">
        <v>730</v>
      </c>
      <c r="B30" s="230" t="s">
        <v>100</v>
      </c>
      <c r="C30" s="246"/>
      <c r="D30" s="246"/>
      <c r="E30" s="246"/>
      <c r="F30" s="246"/>
      <c r="G30" s="88">
        <v>10</v>
      </c>
    </row>
    <row r="31" spans="1:7" ht="20.100000000000001" customHeight="1">
      <c r="A31" s="251"/>
      <c r="B31" s="256"/>
      <c r="C31" s="246"/>
      <c r="D31" s="246"/>
      <c r="E31" s="246"/>
      <c r="F31" s="246"/>
      <c r="G31" s="88">
        <v>11</v>
      </c>
    </row>
    <row r="32" spans="1:7" ht="20.100000000000001" customHeight="1">
      <c r="A32" s="251"/>
      <c r="B32" s="256"/>
      <c r="C32" s="246"/>
      <c r="D32" s="246"/>
      <c r="E32" s="246"/>
      <c r="F32" s="246"/>
      <c r="G32" s="88">
        <v>12</v>
      </c>
    </row>
    <row r="33" spans="1:7" ht="24" customHeight="1">
      <c r="A33" s="125"/>
      <c r="B33" s="87" t="s">
        <v>140</v>
      </c>
      <c r="C33" s="100">
        <f>SUM(C28:C32)</f>
        <v>0</v>
      </c>
      <c r="D33" s="100">
        <f t="shared" ref="D33:F33" si="0">SUM(D28:D32)</f>
        <v>0</v>
      </c>
      <c r="E33" s="100">
        <f t="shared" si="0"/>
        <v>0</v>
      </c>
      <c r="F33" s="100">
        <f t="shared" si="0"/>
        <v>0</v>
      </c>
      <c r="G33" s="88">
        <v>13</v>
      </c>
    </row>
    <row r="34" spans="1:7" ht="24" customHeight="1">
      <c r="A34" s="140"/>
      <c r="B34" s="87" t="s">
        <v>109</v>
      </c>
      <c r="C34" s="90">
        <f>D20-C33</f>
        <v>0</v>
      </c>
      <c r="D34" s="90">
        <f t="shared" ref="D34:E34" si="1">E20-D33</f>
        <v>0</v>
      </c>
      <c r="E34" s="90">
        <f t="shared" si="1"/>
        <v>0</v>
      </c>
      <c r="F34" s="146" t="s">
        <v>101</v>
      </c>
      <c r="G34" s="88">
        <v>14</v>
      </c>
    </row>
    <row r="35" spans="1:7" ht="24" customHeight="1">
      <c r="A35" s="90"/>
      <c r="B35" s="109" t="s">
        <v>110</v>
      </c>
      <c r="C35" s="245"/>
      <c r="D35" s="109">
        <f>C38</f>
        <v>0</v>
      </c>
      <c r="E35" s="86">
        <f>D38</f>
        <v>0</v>
      </c>
      <c r="F35" s="90">
        <f>D38</f>
        <v>0</v>
      </c>
      <c r="G35" s="88">
        <v>15</v>
      </c>
    </row>
    <row r="36" spans="1:7" ht="24" customHeight="1">
      <c r="A36" s="220">
        <v>3999</v>
      </c>
      <c r="B36" s="109" t="s">
        <v>111</v>
      </c>
      <c r="C36" s="245"/>
      <c r="D36" s="257"/>
      <c r="E36" s="237"/>
      <c r="F36" s="245"/>
      <c r="G36" s="88">
        <v>16</v>
      </c>
    </row>
    <row r="37" spans="1:7" ht="24" customHeight="1">
      <c r="A37" s="220">
        <v>4999</v>
      </c>
      <c r="B37" s="109" t="s">
        <v>141</v>
      </c>
      <c r="C37" s="245"/>
      <c r="D37" s="237"/>
      <c r="E37" s="237"/>
      <c r="F37" s="245"/>
      <c r="G37" s="88">
        <v>17</v>
      </c>
    </row>
    <row r="38" spans="1:7" ht="24.95" customHeight="1">
      <c r="A38" s="90"/>
      <c r="B38" s="64" t="s">
        <v>112</v>
      </c>
      <c r="C38" s="77">
        <f>C34+C35+C36-C37</f>
        <v>0</v>
      </c>
      <c r="D38" s="77">
        <f t="shared" ref="D38:E38" si="2">D34+D35+D36-D37</f>
        <v>0</v>
      </c>
      <c r="E38" s="77">
        <f t="shared" si="2"/>
        <v>0</v>
      </c>
      <c r="F38" s="146" t="s">
        <v>101</v>
      </c>
      <c r="G38" s="88">
        <v>18</v>
      </c>
    </row>
    <row r="39" spans="1:7" ht="30" customHeight="1">
      <c r="A39" s="86" t="s">
        <v>137</v>
      </c>
      <c r="B39" s="109"/>
      <c r="C39" s="109"/>
      <c r="D39" s="109"/>
      <c r="E39" s="109"/>
      <c r="F39" s="109"/>
      <c r="G39" s="89"/>
    </row>
  </sheetData>
  <sheetProtection algorithmName="SHA-512" hashValue="tutWMGvb7W8E2mjmNoEeeoZDc5t9Ne7H1u6OQvnIdK9ZVqSrUPFXHynU74iv5UEDZCcv0fMRhmM2Y8P8HQIsGg==" saltValue="+3ILiP6vbHSYm9plGKeAPw==" spinCount="100000" sheet="1" objects="1" scenarios="1" selectLockedCells="1"/>
  <mergeCells count="4">
    <mergeCell ref="A6:F6"/>
    <mergeCell ref="A7:B7"/>
    <mergeCell ref="B12:C12"/>
    <mergeCell ref="C27:F27"/>
  </mergeCells>
  <printOptions horizontalCentered="1"/>
  <pageMargins left="0.5" right="0" top="0.5" bottom="0.25" header="0.5" footer="0.25"/>
  <pageSetup scale="98" orientation="portrait" r:id="rId1"/>
  <headerFooter alignWithMargins="0">
    <oddHeader>&amp;RSchedule D
Page 3</oddHeader>
    <oddFooter>&amp;C14</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G39"/>
  <sheetViews>
    <sheetView workbookViewId="0">
      <selection activeCell="D36" sqref="D36:F37"/>
    </sheetView>
  </sheetViews>
  <sheetFormatPr defaultRowHeight="11.1" customHeight="1"/>
  <cols>
    <col min="1" max="1" width="10" style="59" customWidth="1"/>
    <col min="2" max="2" width="31.42578125" style="59" customWidth="1"/>
    <col min="3" max="6" width="14.7109375" style="59" customWidth="1"/>
    <col min="7" max="7" width="3.7109375" style="59" customWidth="1"/>
    <col min="8" max="16384" width="9.140625" style="59"/>
  </cols>
  <sheetData>
    <row r="1" spans="1:7" customFormat="1" ht="12.75">
      <c r="A1" s="80" t="str">
        <f>Cover!D9</f>
        <v>(PARK DISTRICT NAME)</v>
      </c>
      <c r="B1" s="24"/>
      <c r="C1" s="24"/>
      <c r="D1" s="23"/>
      <c r="E1" s="2"/>
      <c r="F1" s="2"/>
      <c r="G1" s="3"/>
    </row>
    <row r="2" spans="1:7" customFormat="1" ht="16.5" customHeight="1">
      <c r="A2" s="26"/>
      <c r="B2" s="27"/>
      <c r="C2" s="27"/>
      <c r="D2" s="26"/>
      <c r="E2" s="8"/>
      <c r="F2" s="8"/>
      <c r="G2" s="9"/>
    </row>
    <row r="3" spans="1:7" customFormat="1" ht="6.75" customHeight="1">
      <c r="A3" s="29"/>
      <c r="B3" s="30"/>
      <c r="C3" s="30"/>
      <c r="D3" s="29"/>
      <c r="E3" s="5"/>
      <c r="F3" s="5"/>
      <c r="G3" s="6"/>
    </row>
    <row r="4" spans="1:7" customFormat="1" ht="12" customHeight="1">
      <c r="A4" s="165" t="s">
        <v>145</v>
      </c>
      <c r="B4" s="166"/>
      <c r="C4" s="204" t="str">
        <f>Cover!H18</f>
        <v>(YEAR)</v>
      </c>
      <c r="D4" s="166"/>
      <c r="E4" s="5"/>
      <c r="F4" s="5"/>
      <c r="G4" s="6"/>
    </row>
    <row r="5" spans="1:7" customFormat="1" ht="12.75">
      <c r="A5" s="26"/>
      <c r="B5" s="27"/>
      <c r="C5" s="27"/>
      <c r="D5" s="26"/>
      <c r="E5" s="8"/>
      <c r="F5" s="8"/>
      <c r="G5" s="9"/>
    </row>
    <row r="6" spans="1:7" customFormat="1" ht="26.25" customHeight="1">
      <c r="A6" s="274" t="s">
        <v>96</v>
      </c>
      <c r="B6" s="275"/>
      <c r="C6" s="275"/>
      <c r="D6" s="275"/>
      <c r="E6" s="275"/>
      <c r="F6" s="275"/>
      <c r="G6" s="6"/>
    </row>
    <row r="7" spans="1:7" customFormat="1" ht="17.25" customHeight="1">
      <c r="A7" s="287" t="s">
        <v>155</v>
      </c>
      <c r="B7" s="288"/>
      <c r="C7" s="148" t="s">
        <v>85</v>
      </c>
      <c r="D7" s="112"/>
      <c r="E7" s="112"/>
      <c r="F7" s="112"/>
      <c r="G7" s="6"/>
    </row>
    <row r="8" spans="1:7" customFormat="1" ht="21.75" customHeight="1">
      <c r="A8" s="26"/>
      <c r="B8" s="27"/>
      <c r="C8" s="27"/>
      <c r="D8" s="27"/>
      <c r="E8" s="8"/>
      <c r="F8" s="8"/>
      <c r="G8" s="9"/>
    </row>
    <row r="9" spans="1:7" customFormat="1" ht="12" customHeight="1">
      <c r="A9" s="96" t="s">
        <v>53</v>
      </c>
      <c r="B9" s="23"/>
      <c r="C9" s="147"/>
      <c r="D9" s="91"/>
      <c r="E9" s="92"/>
      <c r="F9" s="92"/>
      <c r="G9" s="52"/>
    </row>
    <row r="10" spans="1:7" ht="11.25" customHeight="1">
      <c r="A10" s="219" t="s">
        <v>54</v>
      </c>
      <c r="B10" s="64"/>
      <c r="C10" s="149"/>
      <c r="D10" s="93" t="s">
        <v>44</v>
      </c>
      <c r="E10" s="211" t="s">
        <v>45</v>
      </c>
      <c r="F10" s="211" t="s">
        <v>45</v>
      </c>
      <c r="G10" s="76"/>
    </row>
    <row r="11" spans="1:7" ht="12.75" customHeight="1">
      <c r="A11" s="217"/>
      <c r="B11" s="103"/>
      <c r="C11" s="150"/>
      <c r="D11" s="211" t="s">
        <v>86</v>
      </c>
      <c r="E11" s="211" t="s">
        <v>86</v>
      </c>
      <c r="F11" s="211" t="s">
        <v>86</v>
      </c>
      <c r="G11" s="76"/>
    </row>
    <row r="12" spans="1:7" ht="15.75" customHeight="1">
      <c r="A12" s="217">
        <v>3000</v>
      </c>
      <c r="B12" s="286" t="s">
        <v>46</v>
      </c>
      <c r="C12" s="283"/>
      <c r="D12" s="211" t="e">
        <f>Cover!H18-2</f>
        <v>#VALUE!</v>
      </c>
      <c r="E12" s="211" t="e">
        <f>Cover!H18-1</f>
        <v>#VALUE!</v>
      </c>
      <c r="F12" s="211" t="str">
        <f>Cover!H18</f>
        <v>(YEAR)</v>
      </c>
      <c r="G12" s="76"/>
    </row>
    <row r="13" spans="1:7" ht="8.25" customHeight="1">
      <c r="A13" s="218"/>
      <c r="B13" s="214"/>
      <c r="C13" s="95"/>
      <c r="D13" s="95"/>
      <c r="E13" s="95"/>
      <c r="F13" s="95"/>
      <c r="G13" s="77"/>
    </row>
    <row r="14" spans="1:7" ht="21.95" customHeight="1">
      <c r="A14" s="248" t="s">
        <v>55</v>
      </c>
      <c r="B14" s="249" t="s">
        <v>48</v>
      </c>
      <c r="C14" s="235"/>
      <c r="D14" s="232"/>
      <c r="E14" s="232"/>
      <c r="F14" s="134" t="s">
        <v>87</v>
      </c>
      <c r="G14" s="89">
        <v>1</v>
      </c>
    </row>
    <row r="15" spans="1:7" ht="21.95" customHeight="1">
      <c r="A15" s="250">
        <v>3190</v>
      </c>
      <c r="B15" s="249" t="s">
        <v>88</v>
      </c>
      <c r="C15" s="230"/>
      <c r="D15" s="232"/>
      <c r="E15" s="232"/>
      <c r="F15" s="232"/>
      <c r="G15" s="88">
        <v>2</v>
      </c>
    </row>
    <row r="16" spans="1:7" ht="21.95" customHeight="1">
      <c r="A16" s="250">
        <v>3610</v>
      </c>
      <c r="B16" s="249" t="s">
        <v>52</v>
      </c>
      <c r="C16" s="230"/>
      <c r="D16" s="232"/>
      <c r="E16" s="232"/>
      <c r="F16" s="232"/>
      <c r="G16" s="88">
        <v>3</v>
      </c>
    </row>
    <row r="17" spans="1:7" ht="21.95" customHeight="1">
      <c r="A17" s="255">
        <v>3630</v>
      </c>
      <c r="B17" s="249" t="s">
        <v>97</v>
      </c>
      <c r="C17" s="230"/>
      <c r="D17" s="232"/>
      <c r="E17" s="232"/>
      <c r="F17" s="232"/>
      <c r="G17" s="88">
        <v>4</v>
      </c>
    </row>
    <row r="18" spans="1:7" ht="21.95" customHeight="1">
      <c r="A18" s="252"/>
      <c r="B18" s="249"/>
      <c r="C18" s="230"/>
      <c r="D18" s="232"/>
      <c r="E18" s="232"/>
      <c r="F18" s="232"/>
      <c r="G18" s="88">
        <v>5</v>
      </c>
    </row>
    <row r="19" spans="1:7" ht="21.95" customHeight="1">
      <c r="A19" s="252"/>
      <c r="B19" s="249"/>
      <c r="C19" s="235"/>
      <c r="D19" s="232"/>
      <c r="E19" s="232"/>
      <c r="F19" s="232"/>
      <c r="G19" s="88">
        <v>6</v>
      </c>
    </row>
    <row r="20" spans="1:7" ht="24.95" customHeight="1">
      <c r="A20" s="146"/>
      <c r="B20" s="109" t="s">
        <v>128</v>
      </c>
      <c r="C20" s="87"/>
      <c r="D20" s="90">
        <f>SUM(D14:D19)</f>
        <v>0</v>
      </c>
      <c r="E20" s="90">
        <f>SUM(E14:E19)</f>
        <v>0</v>
      </c>
      <c r="F20" s="90">
        <f>SUM(F15:F19)</f>
        <v>0</v>
      </c>
      <c r="G20" s="88">
        <v>7</v>
      </c>
    </row>
    <row r="21" spans="1:7" ht="23.1" customHeight="1">
      <c r="A21" s="81"/>
      <c r="C21" s="64"/>
      <c r="D21" s="109"/>
      <c r="E21" s="109"/>
      <c r="F21" s="87"/>
      <c r="G21" s="88"/>
    </row>
    <row r="22" spans="1:7" customFormat="1" ht="12" customHeight="1">
      <c r="A22" s="213" t="s">
        <v>53</v>
      </c>
      <c r="B22" s="24"/>
      <c r="C22" s="91"/>
      <c r="D22" s="151"/>
      <c r="E22" s="152"/>
      <c r="F22" s="152"/>
      <c r="G22" s="22"/>
    </row>
    <row r="23" spans="1:7" ht="11.25" customHeight="1">
      <c r="A23" s="219" t="s">
        <v>54</v>
      </c>
      <c r="B23" s="64"/>
      <c r="C23" s="93" t="s">
        <v>44</v>
      </c>
      <c r="D23" s="93" t="s">
        <v>45</v>
      </c>
      <c r="E23" s="211"/>
      <c r="F23" s="211" t="s">
        <v>70</v>
      </c>
      <c r="G23" s="76"/>
    </row>
    <row r="24" spans="1:7" ht="12.75" customHeight="1">
      <c r="A24" s="217"/>
      <c r="B24" s="104"/>
      <c r="C24" s="211" t="s">
        <v>89</v>
      </c>
      <c r="D24" s="211" t="s">
        <v>89</v>
      </c>
      <c r="E24" s="211" t="s">
        <v>69</v>
      </c>
      <c r="F24" s="211" t="s">
        <v>90</v>
      </c>
      <c r="G24" s="76"/>
    </row>
    <row r="25" spans="1:7" ht="15.75" customHeight="1">
      <c r="A25" s="217">
        <v>4000</v>
      </c>
      <c r="B25" s="211" t="s">
        <v>61</v>
      </c>
      <c r="C25" s="93" t="e">
        <f>Cover!H18-2</f>
        <v>#VALUE!</v>
      </c>
      <c r="D25" s="93" t="e">
        <f>Cover!H18-1</f>
        <v>#VALUE!</v>
      </c>
      <c r="E25" s="211" t="str">
        <f>Cover!H18</f>
        <v>(YEAR)</v>
      </c>
      <c r="F25" s="211" t="str">
        <f>Cover!H18</f>
        <v>(YEAR)</v>
      </c>
      <c r="G25" s="76"/>
    </row>
    <row r="26" spans="1:7" ht="8.25" customHeight="1">
      <c r="A26" s="218"/>
      <c r="B26" s="215"/>
      <c r="C26" s="94"/>
      <c r="D26" s="94"/>
      <c r="E26" s="95"/>
      <c r="F26" s="95"/>
      <c r="G26" s="77"/>
    </row>
    <row r="27" spans="1:7" ht="20.100000000000001" customHeight="1">
      <c r="A27" s="221">
        <v>4600</v>
      </c>
      <c r="B27" s="222" t="s">
        <v>114</v>
      </c>
      <c r="C27" s="289"/>
      <c r="D27" s="290"/>
      <c r="E27" s="290"/>
      <c r="F27" s="291"/>
      <c r="G27" s="88"/>
    </row>
    <row r="28" spans="1:7" ht="20.100000000000001" customHeight="1">
      <c r="A28" s="255">
        <v>710</v>
      </c>
      <c r="B28" s="230" t="s">
        <v>98</v>
      </c>
      <c r="C28" s="246"/>
      <c r="D28" s="246"/>
      <c r="E28" s="246"/>
      <c r="F28" s="246"/>
      <c r="G28" s="88">
        <v>8</v>
      </c>
    </row>
    <row r="29" spans="1:7" ht="20.100000000000001" customHeight="1">
      <c r="A29" s="255">
        <v>720</v>
      </c>
      <c r="B29" s="230" t="s">
        <v>99</v>
      </c>
      <c r="C29" s="246"/>
      <c r="D29" s="246"/>
      <c r="E29" s="246"/>
      <c r="F29" s="246"/>
      <c r="G29" s="88">
        <v>9</v>
      </c>
    </row>
    <row r="30" spans="1:7" ht="20.100000000000001" customHeight="1">
      <c r="A30" s="255">
        <v>730</v>
      </c>
      <c r="B30" s="230" t="s">
        <v>100</v>
      </c>
      <c r="C30" s="246"/>
      <c r="D30" s="246"/>
      <c r="E30" s="246"/>
      <c r="F30" s="246"/>
      <c r="G30" s="88">
        <v>10</v>
      </c>
    </row>
    <row r="31" spans="1:7" ht="20.100000000000001" customHeight="1">
      <c r="A31" s="251"/>
      <c r="B31" s="256"/>
      <c r="C31" s="246"/>
      <c r="D31" s="246"/>
      <c r="E31" s="246"/>
      <c r="F31" s="246"/>
      <c r="G31" s="88">
        <v>11</v>
      </c>
    </row>
    <row r="32" spans="1:7" ht="20.100000000000001" customHeight="1">
      <c r="A32" s="251"/>
      <c r="B32" s="256"/>
      <c r="C32" s="246"/>
      <c r="D32" s="246"/>
      <c r="E32" s="246"/>
      <c r="F32" s="246"/>
      <c r="G32" s="88">
        <v>12</v>
      </c>
    </row>
    <row r="33" spans="1:7" ht="24" customHeight="1">
      <c r="A33" s="125"/>
      <c r="B33" s="87" t="s">
        <v>140</v>
      </c>
      <c r="C33" s="100">
        <f>SUM(C28:C32)</f>
        <v>0</v>
      </c>
      <c r="D33" s="100">
        <f t="shared" ref="D33:F33" si="0">SUM(D28:D32)</f>
        <v>0</v>
      </c>
      <c r="E33" s="100">
        <f t="shared" si="0"/>
        <v>0</v>
      </c>
      <c r="F33" s="100">
        <f t="shared" si="0"/>
        <v>0</v>
      </c>
      <c r="G33" s="88">
        <v>13</v>
      </c>
    </row>
    <row r="34" spans="1:7" ht="24" customHeight="1">
      <c r="A34" s="140"/>
      <c r="B34" s="87" t="s">
        <v>109</v>
      </c>
      <c r="C34" s="90">
        <f>D20-C33</f>
        <v>0</v>
      </c>
      <c r="D34" s="90">
        <f t="shared" ref="D34:E34" si="1">E20-D33</f>
        <v>0</v>
      </c>
      <c r="E34" s="90">
        <f t="shared" si="1"/>
        <v>0</v>
      </c>
      <c r="F34" s="146" t="s">
        <v>101</v>
      </c>
      <c r="G34" s="88">
        <v>14</v>
      </c>
    </row>
    <row r="35" spans="1:7" ht="24" customHeight="1">
      <c r="A35" s="90"/>
      <c r="B35" s="109" t="s">
        <v>110</v>
      </c>
      <c r="C35" s="245"/>
      <c r="D35" s="109">
        <f>C38</f>
        <v>0</v>
      </c>
      <c r="E35" s="86">
        <f>D38</f>
        <v>0</v>
      </c>
      <c r="F35" s="90">
        <f>D38</f>
        <v>0</v>
      </c>
      <c r="G35" s="88">
        <v>15</v>
      </c>
    </row>
    <row r="36" spans="1:7" ht="24" customHeight="1">
      <c r="A36" s="220">
        <v>3999</v>
      </c>
      <c r="B36" s="109" t="s">
        <v>111</v>
      </c>
      <c r="C36" s="245"/>
      <c r="D36" s="257"/>
      <c r="E36" s="237"/>
      <c r="F36" s="245"/>
      <c r="G36" s="88">
        <v>16</v>
      </c>
    </row>
    <row r="37" spans="1:7" ht="24" customHeight="1">
      <c r="A37" s="220">
        <v>4999</v>
      </c>
      <c r="B37" s="109" t="s">
        <v>141</v>
      </c>
      <c r="C37" s="245"/>
      <c r="D37" s="237"/>
      <c r="E37" s="237"/>
      <c r="F37" s="245"/>
      <c r="G37" s="88">
        <v>17</v>
      </c>
    </row>
    <row r="38" spans="1:7" ht="24.95" customHeight="1">
      <c r="A38" s="90"/>
      <c r="B38" s="64" t="s">
        <v>112</v>
      </c>
      <c r="C38" s="77">
        <f>C34+C35+C36-C37</f>
        <v>0</v>
      </c>
      <c r="D38" s="77">
        <f t="shared" ref="D38:E38" si="2">D34+D35+D36-D37</f>
        <v>0</v>
      </c>
      <c r="E38" s="77">
        <f t="shared" si="2"/>
        <v>0</v>
      </c>
      <c r="F38" s="146" t="s">
        <v>101</v>
      </c>
      <c r="G38" s="88">
        <v>18</v>
      </c>
    </row>
    <row r="39" spans="1:7" ht="30" customHeight="1">
      <c r="A39" s="86" t="s">
        <v>137</v>
      </c>
      <c r="B39" s="109"/>
      <c r="C39" s="109"/>
      <c r="D39" s="109"/>
      <c r="E39" s="109"/>
      <c r="F39" s="109"/>
      <c r="G39" s="89"/>
    </row>
  </sheetData>
  <sheetProtection algorithmName="SHA-512" hashValue="L/v4myhKSIeW8fai2QFMw1kPCXZn18Z4iKsIrzu5qy0wNzopQp9q84Sk982lAb8zv4eWiTObBJ+4QwngXSmreA==" saltValue="TU7kYECAj1pEC7Y3E6ZNiQ==" spinCount="100000" sheet="1" objects="1" scenarios="1" selectLockedCells="1"/>
  <mergeCells count="4">
    <mergeCell ref="A6:F6"/>
    <mergeCell ref="A7:B7"/>
    <mergeCell ref="B12:C12"/>
    <mergeCell ref="C27:F27"/>
  </mergeCells>
  <printOptions horizontalCentered="1"/>
  <pageMargins left="0.5" right="0" top="0.5" bottom="0.25" header="0.5" footer="0.25"/>
  <pageSetup scale="98" orientation="portrait" r:id="rId1"/>
  <headerFooter alignWithMargins="0">
    <oddHeader>&amp;RSchedule D
Page 4</oddHeader>
    <oddFooter>&amp;C15</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G39"/>
  <sheetViews>
    <sheetView workbookViewId="0">
      <selection activeCell="F15" sqref="F15:F19"/>
    </sheetView>
  </sheetViews>
  <sheetFormatPr defaultRowHeight="11.1" customHeight="1"/>
  <cols>
    <col min="1" max="1" width="10" style="59" customWidth="1"/>
    <col min="2" max="2" width="31.42578125" style="59" customWidth="1"/>
    <col min="3" max="6" width="14.7109375" style="59" customWidth="1"/>
    <col min="7" max="7" width="3.7109375" style="59" customWidth="1"/>
    <col min="8" max="16384" width="9.140625" style="59"/>
  </cols>
  <sheetData>
    <row r="1" spans="1:7" customFormat="1" ht="12.75">
      <c r="A1" s="80" t="str">
        <f>Cover!D9</f>
        <v>(PARK DISTRICT NAME)</v>
      </c>
      <c r="B1" s="24"/>
      <c r="C1" s="24"/>
      <c r="D1" s="23"/>
      <c r="E1" s="2"/>
      <c r="F1" s="2"/>
      <c r="G1" s="3"/>
    </row>
    <row r="2" spans="1:7" customFormat="1" ht="16.5" customHeight="1">
      <c r="A2" s="26"/>
      <c r="B2" s="27"/>
      <c r="C2" s="27"/>
      <c r="D2" s="26"/>
      <c r="E2" s="8"/>
      <c r="F2" s="8"/>
      <c r="G2" s="9"/>
    </row>
    <row r="3" spans="1:7" customFormat="1" ht="6.75" customHeight="1">
      <c r="A3" s="29"/>
      <c r="B3" s="30"/>
      <c r="C3" s="30"/>
      <c r="D3" s="29"/>
      <c r="E3" s="5"/>
      <c r="F3" s="5"/>
      <c r="G3" s="6"/>
    </row>
    <row r="4" spans="1:7" customFormat="1" ht="12" customHeight="1">
      <c r="A4" s="165" t="s">
        <v>145</v>
      </c>
      <c r="B4" s="166"/>
      <c r="C4" s="204" t="str">
        <f>Cover!H18</f>
        <v>(YEAR)</v>
      </c>
      <c r="D4" s="166"/>
      <c r="E4" s="5"/>
      <c r="F4" s="5"/>
      <c r="G4" s="6"/>
    </row>
    <row r="5" spans="1:7" customFormat="1" ht="12.75">
      <c r="A5" s="26"/>
      <c r="B5" s="27"/>
      <c r="C5" s="27"/>
      <c r="D5" s="26"/>
      <c r="E5" s="8"/>
      <c r="F5" s="8"/>
      <c r="G5" s="9"/>
    </row>
    <row r="6" spans="1:7" customFormat="1" ht="26.25" customHeight="1">
      <c r="A6" s="274" t="s">
        <v>96</v>
      </c>
      <c r="B6" s="275"/>
      <c r="C6" s="275"/>
      <c r="D6" s="275"/>
      <c r="E6" s="275"/>
      <c r="F6" s="275"/>
      <c r="G6" s="6"/>
    </row>
    <row r="7" spans="1:7" customFormat="1" ht="17.25" customHeight="1">
      <c r="A7" s="287" t="s">
        <v>154</v>
      </c>
      <c r="B7" s="288"/>
      <c r="C7" s="148" t="s">
        <v>85</v>
      </c>
      <c r="D7" s="112"/>
      <c r="E7" s="112"/>
      <c r="F7" s="112"/>
      <c r="G7" s="6"/>
    </row>
    <row r="8" spans="1:7" customFormat="1" ht="21.75" customHeight="1">
      <c r="A8" s="26"/>
      <c r="B8" s="27"/>
      <c r="C8" s="27"/>
      <c r="D8" s="27"/>
      <c r="E8" s="8"/>
      <c r="F8" s="8"/>
      <c r="G8" s="9"/>
    </row>
    <row r="9" spans="1:7" customFormat="1" ht="12" customHeight="1">
      <c r="A9" s="96" t="s">
        <v>53</v>
      </c>
      <c r="B9" s="23"/>
      <c r="C9" s="147"/>
      <c r="D9" s="91"/>
      <c r="E9" s="92"/>
      <c r="F9" s="92"/>
      <c r="G9" s="52"/>
    </row>
    <row r="10" spans="1:7" ht="11.25" customHeight="1">
      <c r="A10" s="219" t="s">
        <v>54</v>
      </c>
      <c r="B10" s="64"/>
      <c r="C10" s="149"/>
      <c r="D10" s="93" t="s">
        <v>44</v>
      </c>
      <c r="E10" s="211" t="s">
        <v>45</v>
      </c>
      <c r="F10" s="211" t="s">
        <v>45</v>
      </c>
      <c r="G10" s="76"/>
    </row>
    <row r="11" spans="1:7" ht="12.75" customHeight="1">
      <c r="A11" s="217"/>
      <c r="B11" s="103"/>
      <c r="C11" s="150"/>
      <c r="D11" s="211" t="s">
        <v>86</v>
      </c>
      <c r="E11" s="211" t="s">
        <v>86</v>
      </c>
      <c r="F11" s="211" t="s">
        <v>86</v>
      </c>
      <c r="G11" s="76"/>
    </row>
    <row r="12" spans="1:7" ht="15.75" customHeight="1">
      <c r="A12" s="217">
        <v>3000</v>
      </c>
      <c r="B12" s="286" t="s">
        <v>46</v>
      </c>
      <c r="C12" s="283"/>
      <c r="D12" s="211" t="e">
        <f>Cover!H18-2</f>
        <v>#VALUE!</v>
      </c>
      <c r="E12" s="211" t="e">
        <f>Cover!H18-1</f>
        <v>#VALUE!</v>
      </c>
      <c r="F12" s="211" t="str">
        <f>Cover!H18</f>
        <v>(YEAR)</v>
      </c>
      <c r="G12" s="76"/>
    </row>
    <row r="13" spans="1:7" ht="8.25" customHeight="1">
      <c r="A13" s="218"/>
      <c r="B13" s="214"/>
      <c r="C13" s="95"/>
      <c r="D13" s="95"/>
      <c r="E13" s="95"/>
      <c r="F13" s="95"/>
      <c r="G13" s="77"/>
    </row>
    <row r="14" spans="1:7" ht="21.95" customHeight="1">
      <c r="A14" s="248" t="s">
        <v>55</v>
      </c>
      <c r="B14" s="249" t="s">
        <v>48</v>
      </c>
      <c r="C14" s="235"/>
      <c r="D14" s="232"/>
      <c r="E14" s="232"/>
      <c r="F14" s="134" t="s">
        <v>87</v>
      </c>
      <c r="G14" s="89">
        <v>1</v>
      </c>
    </row>
    <row r="15" spans="1:7" ht="21.95" customHeight="1">
      <c r="A15" s="250">
        <v>3190</v>
      </c>
      <c r="B15" s="249" t="s">
        <v>88</v>
      </c>
      <c r="C15" s="230"/>
      <c r="D15" s="232"/>
      <c r="E15" s="232"/>
      <c r="F15" s="232"/>
      <c r="G15" s="88">
        <v>2</v>
      </c>
    </row>
    <row r="16" spans="1:7" ht="21.95" customHeight="1">
      <c r="A16" s="250">
        <v>3610</v>
      </c>
      <c r="B16" s="249" t="s">
        <v>52</v>
      </c>
      <c r="C16" s="230"/>
      <c r="D16" s="232"/>
      <c r="E16" s="232"/>
      <c r="F16" s="232"/>
      <c r="G16" s="88">
        <v>3</v>
      </c>
    </row>
    <row r="17" spans="1:7" ht="21.95" customHeight="1">
      <c r="A17" s="255">
        <v>3630</v>
      </c>
      <c r="B17" s="249" t="s">
        <v>97</v>
      </c>
      <c r="C17" s="230"/>
      <c r="D17" s="232"/>
      <c r="E17" s="232"/>
      <c r="F17" s="232"/>
      <c r="G17" s="88">
        <v>4</v>
      </c>
    </row>
    <row r="18" spans="1:7" ht="21.95" customHeight="1">
      <c r="A18" s="252"/>
      <c r="B18" s="249"/>
      <c r="C18" s="230"/>
      <c r="D18" s="232"/>
      <c r="E18" s="232"/>
      <c r="F18" s="232"/>
      <c r="G18" s="88">
        <v>5</v>
      </c>
    </row>
    <row r="19" spans="1:7" ht="21.95" customHeight="1">
      <c r="A19" s="252"/>
      <c r="B19" s="249"/>
      <c r="C19" s="235"/>
      <c r="D19" s="232"/>
      <c r="E19" s="232"/>
      <c r="F19" s="232"/>
      <c r="G19" s="88">
        <v>6</v>
      </c>
    </row>
    <row r="20" spans="1:7" ht="24.95" customHeight="1">
      <c r="A20" s="146"/>
      <c r="B20" s="109" t="s">
        <v>128</v>
      </c>
      <c r="C20" s="87"/>
      <c r="D20" s="90">
        <f>SUM(D14:D19)</f>
        <v>0</v>
      </c>
      <c r="E20" s="90">
        <f>SUM(E14:E19)</f>
        <v>0</v>
      </c>
      <c r="F20" s="90">
        <f>SUM(F15:F19)</f>
        <v>0</v>
      </c>
      <c r="G20" s="88">
        <v>7</v>
      </c>
    </row>
    <row r="21" spans="1:7" ht="23.1" customHeight="1">
      <c r="A21" s="81"/>
      <c r="C21" s="64"/>
      <c r="D21" s="109"/>
      <c r="E21" s="109"/>
      <c r="F21" s="87"/>
      <c r="G21" s="88"/>
    </row>
    <row r="22" spans="1:7" customFormat="1" ht="12" customHeight="1">
      <c r="A22" s="213" t="s">
        <v>53</v>
      </c>
      <c r="B22" s="24"/>
      <c r="C22" s="91"/>
      <c r="D22" s="151"/>
      <c r="E22" s="152"/>
      <c r="F22" s="152"/>
      <c r="G22" s="22"/>
    </row>
    <row r="23" spans="1:7" ht="11.25" customHeight="1">
      <c r="A23" s="219" t="s">
        <v>54</v>
      </c>
      <c r="B23" s="64"/>
      <c r="C23" s="93" t="s">
        <v>44</v>
      </c>
      <c r="D23" s="93" t="s">
        <v>45</v>
      </c>
      <c r="E23" s="211"/>
      <c r="F23" s="211" t="s">
        <v>70</v>
      </c>
      <c r="G23" s="76"/>
    </row>
    <row r="24" spans="1:7" ht="12.75" customHeight="1">
      <c r="A24" s="217"/>
      <c r="B24" s="104"/>
      <c r="C24" s="211" t="s">
        <v>89</v>
      </c>
      <c r="D24" s="211" t="s">
        <v>89</v>
      </c>
      <c r="E24" s="211" t="s">
        <v>69</v>
      </c>
      <c r="F24" s="211" t="s">
        <v>90</v>
      </c>
      <c r="G24" s="76"/>
    </row>
    <row r="25" spans="1:7" ht="15.75" customHeight="1">
      <c r="A25" s="217">
        <v>4000</v>
      </c>
      <c r="B25" s="211" t="s">
        <v>61</v>
      </c>
      <c r="C25" s="93" t="e">
        <f>Cover!H18-2</f>
        <v>#VALUE!</v>
      </c>
      <c r="D25" s="93" t="e">
        <f>Cover!H18-1</f>
        <v>#VALUE!</v>
      </c>
      <c r="E25" s="211" t="str">
        <f>Cover!H18</f>
        <v>(YEAR)</v>
      </c>
      <c r="F25" s="211" t="str">
        <f>Cover!H18</f>
        <v>(YEAR)</v>
      </c>
      <c r="G25" s="76"/>
    </row>
    <row r="26" spans="1:7" ht="8.25" customHeight="1">
      <c r="A26" s="218"/>
      <c r="B26" s="215"/>
      <c r="C26" s="94"/>
      <c r="D26" s="94"/>
      <c r="E26" s="95"/>
      <c r="F26" s="95"/>
      <c r="G26" s="77"/>
    </row>
    <row r="27" spans="1:7" ht="20.100000000000001" customHeight="1">
      <c r="A27" s="221">
        <v>4600</v>
      </c>
      <c r="B27" s="222" t="s">
        <v>114</v>
      </c>
      <c r="C27" s="289"/>
      <c r="D27" s="290"/>
      <c r="E27" s="290"/>
      <c r="F27" s="291"/>
      <c r="G27" s="88"/>
    </row>
    <row r="28" spans="1:7" ht="20.100000000000001" customHeight="1">
      <c r="A28" s="255">
        <v>710</v>
      </c>
      <c r="B28" s="230" t="s">
        <v>98</v>
      </c>
      <c r="C28" s="246"/>
      <c r="D28" s="246"/>
      <c r="E28" s="246"/>
      <c r="F28" s="246"/>
      <c r="G28" s="88">
        <v>8</v>
      </c>
    </row>
    <row r="29" spans="1:7" ht="20.100000000000001" customHeight="1">
      <c r="A29" s="255">
        <v>720</v>
      </c>
      <c r="B29" s="230" t="s">
        <v>99</v>
      </c>
      <c r="C29" s="246"/>
      <c r="D29" s="246"/>
      <c r="E29" s="246"/>
      <c r="F29" s="246"/>
      <c r="G29" s="88">
        <v>9</v>
      </c>
    </row>
    <row r="30" spans="1:7" ht="20.100000000000001" customHeight="1">
      <c r="A30" s="255">
        <v>730</v>
      </c>
      <c r="B30" s="230" t="s">
        <v>100</v>
      </c>
      <c r="C30" s="246"/>
      <c r="D30" s="246"/>
      <c r="E30" s="246"/>
      <c r="F30" s="246"/>
      <c r="G30" s="88">
        <v>10</v>
      </c>
    </row>
    <row r="31" spans="1:7" ht="20.100000000000001" customHeight="1">
      <c r="A31" s="251"/>
      <c r="B31" s="256"/>
      <c r="C31" s="246"/>
      <c r="D31" s="246"/>
      <c r="E31" s="246"/>
      <c r="F31" s="246"/>
      <c r="G31" s="88">
        <v>11</v>
      </c>
    </row>
    <row r="32" spans="1:7" ht="20.100000000000001" customHeight="1">
      <c r="A32" s="251"/>
      <c r="B32" s="256"/>
      <c r="C32" s="246"/>
      <c r="D32" s="246"/>
      <c r="E32" s="246"/>
      <c r="F32" s="246"/>
      <c r="G32" s="88">
        <v>12</v>
      </c>
    </row>
    <row r="33" spans="1:7" ht="24" customHeight="1">
      <c r="A33" s="125"/>
      <c r="B33" s="87" t="s">
        <v>140</v>
      </c>
      <c r="C33" s="100">
        <f>SUM(C28:C32)</f>
        <v>0</v>
      </c>
      <c r="D33" s="100">
        <f t="shared" ref="D33:F33" si="0">SUM(D28:D32)</f>
        <v>0</v>
      </c>
      <c r="E33" s="100">
        <f t="shared" si="0"/>
        <v>0</v>
      </c>
      <c r="F33" s="100">
        <f t="shared" si="0"/>
        <v>0</v>
      </c>
      <c r="G33" s="88">
        <v>13</v>
      </c>
    </row>
    <row r="34" spans="1:7" ht="24" customHeight="1">
      <c r="A34" s="140"/>
      <c r="B34" s="87" t="s">
        <v>109</v>
      </c>
      <c r="C34" s="90">
        <f>D20-C33</f>
        <v>0</v>
      </c>
      <c r="D34" s="90">
        <f t="shared" ref="D34:E34" si="1">E20-D33</f>
        <v>0</v>
      </c>
      <c r="E34" s="90">
        <f t="shared" si="1"/>
        <v>0</v>
      </c>
      <c r="F34" s="146" t="s">
        <v>101</v>
      </c>
      <c r="G34" s="88">
        <v>14</v>
      </c>
    </row>
    <row r="35" spans="1:7" ht="24" customHeight="1">
      <c r="A35" s="90"/>
      <c r="B35" s="109" t="s">
        <v>110</v>
      </c>
      <c r="C35" s="245"/>
      <c r="D35" s="109">
        <f>C38</f>
        <v>0</v>
      </c>
      <c r="E35" s="86">
        <f>D38</f>
        <v>0</v>
      </c>
      <c r="F35" s="90">
        <f>D38</f>
        <v>0</v>
      </c>
      <c r="G35" s="88">
        <v>15</v>
      </c>
    </row>
    <row r="36" spans="1:7" ht="24" customHeight="1">
      <c r="A36" s="220">
        <v>3999</v>
      </c>
      <c r="B36" s="109" t="s">
        <v>111</v>
      </c>
      <c r="C36" s="245"/>
      <c r="D36" s="245"/>
      <c r="E36" s="245"/>
      <c r="F36" s="245"/>
      <c r="G36" s="88">
        <v>16</v>
      </c>
    </row>
    <row r="37" spans="1:7" ht="24" customHeight="1">
      <c r="A37" s="220">
        <v>4999</v>
      </c>
      <c r="B37" s="109" t="s">
        <v>141</v>
      </c>
      <c r="C37" s="245"/>
      <c r="D37" s="245"/>
      <c r="E37" s="245"/>
      <c r="F37" s="245"/>
      <c r="G37" s="88">
        <v>17</v>
      </c>
    </row>
    <row r="38" spans="1:7" ht="24.95" customHeight="1">
      <c r="A38" s="90"/>
      <c r="B38" s="64" t="s">
        <v>112</v>
      </c>
      <c r="C38" s="77">
        <f>C34+C35+C36-C37</f>
        <v>0</v>
      </c>
      <c r="D38" s="77">
        <f t="shared" ref="D38" si="2">D34+D35+D36-D37</f>
        <v>0</v>
      </c>
      <c r="E38" s="77">
        <f>E34+E35+E36-E37</f>
        <v>0</v>
      </c>
      <c r="F38" s="146" t="s">
        <v>101</v>
      </c>
      <c r="G38" s="88">
        <v>18</v>
      </c>
    </row>
    <row r="39" spans="1:7" ht="30" customHeight="1">
      <c r="A39" s="86" t="s">
        <v>137</v>
      </c>
      <c r="B39" s="109"/>
      <c r="C39" s="109"/>
      <c r="D39" s="109"/>
      <c r="E39" s="109"/>
      <c r="F39" s="109"/>
      <c r="G39" s="89"/>
    </row>
  </sheetData>
  <sheetProtection algorithmName="SHA-512" hashValue="QyrqyIctjjxpO9XjB/0SykKqGid8zghYyf7CYIL56jdnGZpKFLj91zDBePrMbwkpqAphsCCywnqmwNFT3/tT8Q==" saltValue="6XgIvk2FdDW/QGI9Df5Gsg==" spinCount="100000" sheet="1" objects="1" scenarios="1" selectLockedCells="1"/>
  <mergeCells count="4">
    <mergeCell ref="A6:F6"/>
    <mergeCell ref="A7:B7"/>
    <mergeCell ref="B12:C12"/>
    <mergeCell ref="C27:F27"/>
  </mergeCells>
  <printOptions horizontalCentered="1"/>
  <pageMargins left="0.5" right="0" top="0.5" bottom="0.25" header="0.5" footer="0.25"/>
  <pageSetup scale="98" orientation="portrait" r:id="rId1"/>
  <headerFooter alignWithMargins="0">
    <oddHeader>&amp;RSchedule D
Page 5</oddHeader>
    <oddFooter>&amp;C16</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G39"/>
  <sheetViews>
    <sheetView topLeftCell="A15" workbookViewId="0">
      <selection activeCell="D36" activeCellId="4" sqref="A14:E19 F15:F19 A28:F32 C35:C37 D36:F37"/>
    </sheetView>
  </sheetViews>
  <sheetFormatPr defaultRowHeight="11.1" customHeight="1"/>
  <cols>
    <col min="1" max="1" width="10" style="59" customWidth="1"/>
    <col min="2" max="2" width="31.42578125" style="59" customWidth="1"/>
    <col min="3" max="6" width="14.7109375" style="59" customWidth="1"/>
    <col min="7" max="7" width="3.7109375" style="59" customWidth="1"/>
    <col min="8" max="16384" width="9.140625" style="59"/>
  </cols>
  <sheetData>
    <row r="1" spans="1:7" customFormat="1" ht="12.75">
      <c r="A1" s="80" t="str">
        <f>Cover!D9</f>
        <v>(PARK DISTRICT NAME)</v>
      </c>
      <c r="B1" s="24"/>
      <c r="C1" s="24"/>
      <c r="D1" s="23"/>
      <c r="E1" s="2"/>
      <c r="F1" s="2"/>
      <c r="G1" s="3"/>
    </row>
    <row r="2" spans="1:7" customFormat="1" ht="16.5" customHeight="1">
      <c r="A2" s="26"/>
      <c r="B2" s="27"/>
      <c r="C2" s="27"/>
      <c r="D2" s="26"/>
      <c r="E2" s="8"/>
      <c r="F2" s="8"/>
      <c r="G2" s="9"/>
    </row>
    <row r="3" spans="1:7" customFormat="1" ht="6.75" customHeight="1">
      <c r="A3" s="29"/>
      <c r="B3" s="30"/>
      <c r="C3" s="30"/>
      <c r="D3" s="29"/>
      <c r="E3" s="5"/>
      <c r="F3" s="5"/>
      <c r="G3" s="6"/>
    </row>
    <row r="4" spans="1:7" customFormat="1" ht="12" customHeight="1">
      <c r="A4" s="165" t="s">
        <v>145</v>
      </c>
      <c r="B4" s="166"/>
      <c r="C4" s="204" t="str">
        <f>Cover!H18</f>
        <v>(YEAR)</v>
      </c>
      <c r="D4" s="166"/>
      <c r="E4" s="5"/>
      <c r="F4" s="5"/>
      <c r="G4" s="6"/>
    </row>
    <row r="5" spans="1:7" customFormat="1" ht="12.75">
      <c r="A5" s="26"/>
      <c r="B5" s="27"/>
      <c r="C5" s="27"/>
      <c r="D5" s="26"/>
      <c r="E5" s="8"/>
      <c r="F5" s="8"/>
      <c r="G5" s="9"/>
    </row>
    <row r="6" spans="1:7" customFormat="1" ht="26.25" customHeight="1">
      <c r="A6" s="274" t="s">
        <v>96</v>
      </c>
      <c r="B6" s="275"/>
      <c r="C6" s="275"/>
      <c r="D6" s="275"/>
      <c r="E6" s="275"/>
      <c r="F6" s="275"/>
      <c r="G6" s="6"/>
    </row>
    <row r="7" spans="1:7" customFormat="1" ht="17.25" customHeight="1">
      <c r="A7" s="287" t="s">
        <v>153</v>
      </c>
      <c r="B7" s="288"/>
      <c r="C7" s="148" t="s">
        <v>85</v>
      </c>
      <c r="D7" s="112"/>
      <c r="E7" s="112"/>
      <c r="F7" s="112"/>
      <c r="G7" s="6"/>
    </row>
    <row r="8" spans="1:7" customFormat="1" ht="21.75" customHeight="1">
      <c r="A8" s="26"/>
      <c r="B8" s="27"/>
      <c r="C8" s="27"/>
      <c r="D8" s="27"/>
      <c r="E8" s="8"/>
      <c r="F8" s="8"/>
      <c r="G8" s="9"/>
    </row>
    <row r="9" spans="1:7" customFormat="1" ht="12" customHeight="1">
      <c r="A9" s="96" t="s">
        <v>53</v>
      </c>
      <c r="B9" s="23"/>
      <c r="C9" s="147"/>
      <c r="D9" s="91"/>
      <c r="E9" s="92"/>
      <c r="F9" s="92"/>
      <c r="G9" s="52"/>
    </row>
    <row r="10" spans="1:7" ht="11.25" customHeight="1">
      <c r="A10" s="219" t="s">
        <v>54</v>
      </c>
      <c r="B10" s="64"/>
      <c r="C10" s="149"/>
      <c r="D10" s="93" t="s">
        <v>44</v>
      </c>
      <c r="E10" s="211" t="s">
        <v>45</v>
      </c>
      <c r="F10" s="211" t="s">
        <v>45</v>
      </c>
      <c r="G10" s="76"/>
    </row>
    <row r="11" spans="1:7" ht="12.75" customHeight="1">
      <c r="A11" s="217"/>
      <c r="B11" s="103"/>
      <c r="C11" s="150"/>
      <c r="D11" s="211" t="s">
        <v>86</v>
      </c>
      <c r="E11" s="211" t="s">
        <v>86</v>
      </c>
      <c r="F11" s="211" t="s">
        <v>86</v>
      </c>
      <c r="G11" s="76"/>
    </row>
    <row r="12" spans="1:7" ht="15.75" customHeight="1">
      <c r="A12" s="217">
        <v>3000</v>
      </c>
      <c r="B12" s="286" t="s">
        <v>46</v>
      </c>
      <c r="C12" s="283"/>
      <c r="D12" s="211" t="e">
        <f>Cover!H18-2</f>
        <v>#VALUE!</v>
      </c>
      <c r="E12" s="211" t="e">
        <f>Cover!H18-1</f>
        <v>#VALUE!</v>
      </c>
      <c r="F12" s="211" t="str">
        <f>Cover!H18</f>
        <v>(YEAR)</v>
      </c>
      <c r="G12" s="76"/>
    </row>
    <row r="13" spans="1:7" ht="8.25" customHeight="1">
      <c r="A13" s="218"/>
      <c r="B13" s="214"/>
      <c r="C13" s="95"/>
      <c r="D13" s="95"/>
      <c r="E13" s="95"/>
      <c r="F13" s="95"/>
      <c r="G13" s="77"/>
    </row>
    <row r="14" spans="1:7" ht="21.95" customHeight="1">
      <c r="A14" s="248" t="s">
        <v>55</v>
      </c>
      <c r="B14" s="249" t="s">
        <v>48</v>
      </c>
      <c r="C14" s="235"/>
      <c r="D14" s="232"/>
      <c r="E14" s="232"/>
      <c r="F14" s="134" t="s">
        <v>87</v>
      </c>
      <c r="G14" s="89">
        <v>1</v>
      </c>
    </row>
    <row r="15" spans="1:7" ht="21.95" customHeight="1">
      <c r="A15" s="250">
        <v>3190</v>
      </c>
      <c r="B15" s="249" t="s">
        <v>88</v>
      </c>
      <c r="C15" s="230"/>
      <c r="D15" s="232"/>
      <c r="E15" s="232"/>
      <c r="F15" s="232"/>
      <c r="G15" s="88">
        <v>2</v>
      </c>
    </row>
    <row r="16" spans="1:7" ht="21.95" customHeight="1">
      <c r="A16" s="250">
        <v>3610</v>
      </c>
      <c r="B16" s="249" t="s">
        <v>52</v>
      </c>
      <c r="C16" s="230"/>
      <c r="D16" s="232"/>
      <c r="E16" s="232"/>
      <c r="F16" s="232"/>
      <c r="G16" s="88">
        <v>3</v>
      </c>
    </row>
    <row r="17" spans="1:7" ht="21.95" customHeight="1">
      <c r="A17" s="255">
        <v>3630</v>
      </c>
      <c r="B17" s="249" t="s">
        <v>97</v>
      </c>
      <c r="C17" s="230"/>
      <c r="D17" s="232"/>
      <c r="E17" s="232"/>
      <c r="F17" s="232"/>
      <c r="G17" s="88">
        <v>4</v>
      </c>
    </row>
    <row r="18" spans="1:7" ht="21.95" customHeight="1">
      <c r="A18" s="252"/>
      <c r="B18" s="249"/>
      <c r="C18" s="230"/>
      <c r="D18" s="232"/>
      <c r="E18" s="232"/>
      <c r="F18" s="232"/>
      <c r="G18" s="88">
        <v>5</v>
      </c>
    </row>
    <row r="19" spans="1:7" ht="21.95" customHeight="1">
      <c r="A19" s="252"/>
      <c r="B19" s="249"/>
      <c r="C19" s="235"/>
      <c r="D19" s="232"/>
      <c r="E19" s="232"/>
      <c r="F19" s="232"/>
      <c r="G19" s="88">
        <v>6</v>
      </c>
    </row>
    <row r="20" spans="1:7" ht="24.95" customHeight="1">
      <c r="A20" s="146"/>
      <c r="B20" s="109" t="s">
        <v>128</v>
      </c>
      <c r="C20" s="87"/>
      <c r="D20" s="90">
        <f>SUM(D14:D19)</f>
        <v>0</v>
      </c>
      <c r="E20" s="90">
        <f>SUM(E14:E19)</f>
        <v>0</v>
      </c>
      <c r="F20" s="90">
        <f>SUM(F15:F19)</f>
        <v>0</v>
      </c>
      <c r="G20" s="88">
        <v>7</v>
      </c>
    </row>
    <row r="21" spans="1:7" ht="23.1" customHeight="1">
      <c r="A21" s="81"/>
      <c r="C21" s="64"/>
      <c r="D21" s="109"/>
      <c r="E21" s="109"/>
      <c r="F21" s="87"/>
      <c r="G21" s="88"/>
    </row>
    <row r="22" spans="1:7" customFormat="1" ht="12" customHeight="1">
      <c r="A22" s="213" t="s">
        <v>53</v>
      </c>
      <c r="B22" s="24"/>
      <c r="C22" s="91"/>
      <c r="D22" s="151"/>
      <c r="E22" s="152"/>
      <c r="F22" s="152"/>
      <c r="G22" s="22"/>
    </row>
    <row r="23" spans="1:7" ht="11.25" customHeight="1">
      <c r="A23" s="219" t="s">
        <v>54</v>
      </c>
      <c r="B23" s="64"/>
      <c r="C23" s="93" t="s">
        <v>44</v>
      </c>
      <c r="D23" s="93" t="s">
        <v>45</v>
      </c>
      <c r="E23" s="211"/>
      <c r="F23" s="211" t="s">
        <v>70</v>
      </c>
      <c r="G23" s="76"/>
    </row>
    <row r="24" spans="1:7" ht="12.75" customHeight="1">
      <c r="A24" s="217"/>
      <c r="B24" s="104"/>
      <c r="C24" s="211" t="s">
        <v>89</v>
      </c>
      <c r="D24" s="211" t="s">
        <v>89</v>
      </c>
      <c r="E24" s="211" t="s">
        <v>69</v>
      </c>
      <c r="F24" s="211" t="s">
        <v>90</v>
      </c>
      <c r="G24" s="76"/>
    </row>
    <row r="25" spans="1:7" ht="15.75" customHeight="1">
      <c r="A25" s="217">
        <v>4000</v>
      </c>
      <c r="B25" s="211" t="s">
        <v>61</v>
      </c>
      <c r="C25" s="93" t="e">
        <f>Cover!H18-2</f>
        <v>#VALUE!</v>
      </c>
      <c r="D25" s="93" t="e">
        <f>Cover!H18-1</f>
        <v>#VALUE!</v>
      </c>
      <c r="E25" s="211" t="str">
        <f>Cover!H18</f>
        <v>(YEAR)</v>
      </c>
      <c r="F25" s="211" t="str">
        <f>Cover!H18</f>
        <v>(YEAR)</v>
      </c>
      <c r="G25" s="76"/>
    </row>
    <row r="26" spans="1:7" ht="8.25" customHeight="1">
      <c r="A26" s="218"/>
      <c r="B26" s="215"/>
      <c r="C26" s="94"/>
      <c r="D26" s="94"/>
      <c r="E26" s="95"/>
      <c r="F26" s="95"/>
      <c r="G26" s="77"/>
    </row>
    <row r="27" spans="1:7" ht="20.100000000000001" customHeight="1">
      <c r="A27" s="221">
        <v>4600</v>
      </c>
      <c r="B27" s="222" t="s">
        <v>114</v>
      </c>
      <c r="C27" s="289"/>
      <c r="D27" s="290"/>
      <c r="E27" s="290"/>
      <c r="F27" s="291"/>
      <c r="G27" s="88"/>
    </row>
    <row r="28" spans="1:7" ht="20.100000000000001" customHeight="1">
      <c r="A28" s="255">
        <v>710</v>
      </c>
      <c r="B28" s="230" t="s">
        <v>98</v>
      </c>
      <c r="C28" s="246"/>
      <c r="D28" s="246"/>
      <c r="E28" s="246"/>
      <c r="F28" s="246"/>
      <c r="G28" s="88">
        <v>8</v>
      </c>
    </row>
    <row r="29" spans="1:7" ht="20.100000000000001" customHeight="1">
      <c r="A29" s="255">
        <v>720</v>
      </c>
      <c r="B29" s="230" t="s">
        <v>99</v>
      </c>
      <c r="C29" s="246"/>
      <c r="D29" s="246"/>
      <c r="E29" s="246"/>
      <c r="F29" s="246"/>
      <c r="G29" s="88">
        <v>9</v>
      </c>
    </row>
    <row r="30" spans="1:7" ht="20.100000000000001" customHeight="1">
      <c r="A30" s="255">
        <v>730</v>
      </c>
      <c r="B30" s="230" t="s">
        <v>100</v>
      </c>
      <c r="C30" s="246"/>
      <c r="D30" s="246"/>
      <c r="E30" s="246"/>
      <c r="F30" s="246"/>
      <c r="G30" s="88">
        <v>10</v>
      </c>
    </row>
    <row r="31" spans="1:7" ht="20.100000000000001" customHeight="1">
      <c r="A31" s="251"/>
      <c r="B31" s="256"/>
      <c r="C31" s="246"/>
      <c r="D31" s="246"/>
      <c r="E31" s="246"/>
      <c r="F31" s="246"/>
      <c r="G31" s="88">
        <v>11</v>
      </c>
    </row>
    <row r="32" spans="1:7" ht="20.100000000000001" customHeight="1">
      <c r="A32" s="251"/>
      <c r="B32" s="256"/>
      <c r="C32" s="246"/>
      <c r="D32" s="246"/>
      <c r="E32" s="246"/>
      <c r="F32" s="246"/>
      <c r="G32" s="88">
        <v>12</v>
      </c>
    </row>
    <row r="33" spans="1:7" ht="24" customHeight="1">
      <c r="A33" s="125"/>
      <c r="B33" s="87" t="s">
        <v>140</v>
      </c>
      <c r="C33" s="100">
        <f>SUM(C28:C32)</f>
        <v>0</v>
      </c>
      <c r="D33" s="100">
        <f t="shared" ref="D33:F33" si="0">SUM(D28:D32)</f>
        <v>0</v>
      </c>
      <c r="E33" s="100">
        <f t="shared" si="0"/>
        <v>0</v>
      </c>
      <c r="F33" s="100">
        <f t="shared" si="0"/>
        <v>0</v>
      </c>
      <c r="G33" s="88">
        <v>13</v>
      </c>
    </row>
    <row r="34" spans="1:7" ht="24" customHeight="1">
      <c r="A34" s="140"/>
      <c r="B34" s="87" t="s">
        <v>109</v>
      </c>
      <c r="C34" s="90">
        <f>D20-C33</f>
        <v>0</v>
      </c>
      <c r="D34" s="90">
        <f t="shared" ref="D34:E34" si="1">E20-D33</f>
        <v>0</v>
      </c>
      <c r="E34" s="90">
        <f t="shared" si="1"/>
        <v>0</v>
      </c>
      <c r="F34" s="146" t="s">
        <v>101</v>
      </c>
      <c r="G34" s="88">
        <v>14</v>
      </c>
    </row>
    <row r="35" spans="1:7" ht="24" customHeight="1">
      <c r="A35" s="90"/>
      <c r="B35" s="109" t="s">
        <v>110</v>
      </c>
      <c r="C35" s="245"/>
      <c r="D35" s="109">
        <f>C38</f>
        <v>0</v>
      </c>
      <c r="E35" s="86">
        <f>D38</f>
        <v>0</v>
      </c>
      <c r="F35" s="90">
        <f>D38</f>
        <v>0</v>
      </c>
      <c r="G35" s="88">
        <v>15</v>
      </c>
    </row>
    <row r="36" spans="1:7" ht="24" customHeight="1">
      <c r="A36" s="220">
        <v>3999</v>
      </c>
      <c r="B36" s="109" t="s">
        <v>111</v>
      </c>
      <c r="C36" s="245"/>
      <c r="D36" s="245"/>
      <c r="E36" s="245"/>
      <c r="F36" s="245"/>
      <c r="G36" s="88">
        <v>16</v>
      </c>
    </row>
    <row r="37" spans="1:7" ht="24" customHeight="1">
      <c r="A37" s="220">
        <v>4999</v>
      </c>
      <c r="B37" s="109" t="s">
        <v>141</v>
      </c>
      <c r="C37" s="245"/>
      <c r="D37" s="245"/>
      <c r="E37" s="245"/>
      <c r="F37" s="245"/>
      <c r="G37" s="88">
        <v>17</v>
      </c>
    </row>
    <row r="38" spans="1:7" ht="24.95" customHeight="1">
      <c r="A38" s="90"/>
      <c r="B38" s="64" t="s">
        <v>112</v>
      </c>
      <c r="C38" s="77">
        <f>C34+C35+C36-C37</f>
        <v>0</v>
      </c>
      <c r="D38" s="77">
        <f t="shared" ref="D38:E38" si="2">D34+D35+D36-D37</f>
        <v>0</v>
      </c>
      <c r="E38" s="77">
        <f t="shared" si="2"/>
        <v>0</v>
      </c>
      <c r="F38" s="146" t="s">
        <v>101</v>
      </c>
      <c r="G38" s="88">
        <v>18</v>
      </c>
    </row>
    <row r="39" spans="1:7" ht="30" customHeight="1">
      <c r="A39" s="86" t="s">
        <v>137</v>
      </c>
      <c r="B39" s="109"/>
      <c r="C39" s="109"/>
      <c r="D39" s="109"/>
      <c r="E39" s="109"/>
      <c r="F39" s="109"/>
      <c r="G39" s="89"/>
    </row>
  </sheetData>
  <sheetProtection algorithmName="SHA-512" hashValue="iwGegP1v31cCgNWWmTMyuVRb4AE5o+MP90VrlXqY5CYkVD5GEwRItAZ14fO2lmIX6R14fqEhCinPrq9DDS3MBg==" saltValue="fd+ZE/vQEVdgUldBhrQFPw==" spinCount="100000" sheet="1" objects="1" scenarios="1" selectLockedCells="1"/>
  <mergeCells count="4">
    <mergeCell ref="A6:F6"/>
    <mergeCell ref="A7:B7"/>
    <mergeCell ref="B12:C12"/>
    <mergeCell ref="C27:F27"/>
  </mergeCells>
  <printOptions horizontalCentered="1"/>
  <pageMargins left="0.5" right="0" top="0.5" bottom="0.25" header="0.5" footer="0.25"/>
  <pageSetup scale="98" orientation="portrait" r:id="rId1"/>
  <headerFooter alignWithMargins="0">
    <oddHeader>&amp;RSchedule D
Page 6</oddHeader>
    <oddFooter>&amp;C17</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G39"/>
  <sheetViews>
    <sheetView workbookViewId="0">
      <selection activeCell="B29" sqref="B29"/>
    </sheetView>
  </sheetViews>
  <sheetFormatPr defaultRowHeight="11.1" customHeight="1"/>
  <cols>
    <col min="1" max="1" width="10" style="59" customWidth="1"/>
    <col min="2" max="2" width="31.42578125" style="59" customWidth="1"/>
    <col min="3" max="6" width="14.7109375" style="59" customWidth="1"/>
    <col min="7" max="7" width="3.7109375" style="59" customWidth="1"/>
    <col min="8" max="16384" width="9.140625" style="59"/>
  </cols>
  <sheetData>
    <row r="1" spans="1:7" customFormat="1" ht="12.75">
      <c r="A1" s="80" t="str">
        <f>Cover!D9</f>
        <v>(PARK DISTRICT NAME)</v>
      </c>
      <c r="B1" s="24"/>
      <c r="C1" s="24"/>
      <c r="D1" s="23"/>
      <c r="E1" s="2"/>
      <c r="F1" s="2"/>
      <c r="G1" s="3"/>
    </row>
    <row r="2" spans="1:7" customFormat="1" ht="16.5" customHeight="1">
      <c r="A2" s="26"/>
      <c r="B2" s="27"/>
      <c r="C2" s="27"/>
      <c r="D2" s="26"/>
      <c r="E2" s="8"/>
      <c r="F2" s="8"/>
      <c r="G2" s="9"/>
    </row>
    <row r="3" spans="1:7" customFormat="1" ht="6.75" customHeight="1">
      <c r="A3" s="29"/>
      <c r="B3" s="30"/>
      <c r="C3" s="30"/>
      <c r="D3" s="29"/>
      <c r="E3" s="5"/>
      <c r="F3" s="5"/>
      <c r="G3" s="6"/>
    </row>
    <row r="4" spans="1:7" customFormat="1" ht="12" customHeight="1">
      <c r="A4" s="165" t="s">
        <v>145</v>
      </c>
      <c r="B4" s="166"/>
      <c r="C4" s="204" t="str">
        <f>Cover!H18</f>
        <v>(YEAR)</v>
      </c>
      <c r="D4" s="166"/>
      <c r="E4" s="5"/>
      <c r="F4" s="5"/>
      <c r="G4" s="6"/>
    </row>
    <row r="5" spans="1:7" customFormat="1" ht="12.75">
      <c r="A5" s="26"/>
      <c r="B5" s="27"/>
      <c r="C5" s="27"/>
      <c r="D5" s="26"/>
      <c r="E5" s="8"/>
      <c r="F5" s="8"/>
      <c r="G5" s="9"/>
    </row>
    <row r="6" spans="1:7" customFormat="1" ht="26.25" customHeight="1">
      <c r="A6" s="274" t="s">
        <v>96</v>
      </c>
      <c r="B6" s="275"/>
      <c r="C6" s="275"/>
      <c r="D6" s="275"/>
      <c r="E6" s="275"/>
      <c r="F6" s="275"/>
      <c r="G6" s="6"/>
    </row>
    <row r="7" spans="1:7" customFormat="1" ht="17.25" customHeight="1">
      <c r="A7" s="287" t="s">
        <v>152</v>
      </c>
      <c r="B7" s="288"/>
      <c r="C7" s="148" t="s">
        <v>85</v>
      </c>
      <c r="D7" s="112"/>
      <c r="E7" s="112"/>
      <c r="F7" s="112"/>
      <c r="G7" s="6"/>
    </row>
    <row r="8" spans="1:7" customFormat="1" ht="21.75" customHeight="1">
      <c r="A8" s="26"/>
      <c r="B8" s="27"/>
      <c r="C8" s="27"/>
      <c r="D8" s="27"/>
      <c r="E8" s="8"/>
      <c r="F8" s="8"/>
      <c r="G8" s="9"/>
    </row>
    <row r="9" spans="1:7" customFormat="1" ht="12" customHeight="1">
      <c r="A9" s="96" t="s">
        <v>53</v>
      </c>
      <c r="B9" s="23"/>
      <c r="C9" s="147"/>
      <c r="D9" s="91"/>
      <c r="E9" s="92"/>
      <c r="F9" s="92"/>
      <c r="G9" s="52"/>
    </row>
    <row r="10" spans="1:7" ht="11.25" customHeight="1">
      <c r="A10" s="219" t="s">
        <v>54</v>
      </c>
      <c r="B10" s="64"/>
      <c r="C10" s="149"/>
      <c r="D10" s="93" t="s">
        <v>44</v>
      </c>
      <c r="E10" s="211" t="s">
        <v>45</v>
      </c>
      <c r="F10" s="211" t="s">
        <v>45</v>
      </c>
      <c r="G10" s="76"/>
    </row>
    <row r="11" spans="1:7" ht="12.75" customHeight="1">
      <c r="A11" s="217"/>
      <c r="B11" s="103"/>
      <c r="C11" s="150"/>
      <c r="D11" s="211" t="s">
        <v>86</v>
      </c>
      <c r="E11" s="211" t="s">
        <v>86</v>
      </c>
      <c r="F11" s="211" t="s">
        <v>86</v>
      </c>
      <c r="G11" s="76"/>
    </row>
    <row r="12" spans="1:7" ht="15.75" customHeight="1">
      <c r="A12" s="217">
        <v>3000</v>
      </c>
      <c r="B12" s="286" t="s">
        <v>46</v>
      </c>
      <c r="C12" s="283"/>
      <c r="D12" s="211" t="e">
        <f>Cover!H18-2</f>
        <v>#VALUE!</v>
      </c>
      <c r="E12" s="211" t="e">
        <f>Cover!H18-1</f>
        <v>#VALUE!</v>
      </c>
      <c r="F12" s="211" t="str">
        <f>Cover!H18</f>
        <v>(YEAR)</v>
      </c>
      <c r="G12" s="76"/>
    </row>
    <row r="13" spans="1:7" ht="8.25" customHeight="1">
      <c r="A13" s="218"/>
      <c r="B13" s="214"/>
      <c r="C13" s="95"/>
      <c r="D13" s="95"/>
      <c r="E13" s="95"/>
      <c r="F13" s="95"/>
      <c r="G13" s="77"/>
    </row>
    <row r="14" spans="1:7" ht="21.95" customHeight="1">
      <c r="A14" s="248" t="s">
        <v>55</v>
      </c>
      <c r="B14" s="249" t="s">
        <v>48</v>
      </c>
      <c r="C14" s="235"/>
      <c r="D14" s="232"/>
      <c r="E14" s="232"/>
      <c r="F14" s="134" t="s">
        <v>87</v>
      </c>
      <c r="G14" s="89">
        <v>1</v>
      </c>
    </row>
    <row r="15" spans="1:7" ht="21.95" customHeight="1">
      <c r="A15" s="250">
        <v>3190</v>
      </c>
      <c r="B15" s="249" t="s">
        <v>88</v>
      </c>
      <c r="C15" s="230"/>
      <c r="D15" s="232"/>
      <c r="E15" s="232"/>
      <c r="F15" s="232"/>
      <c r="G15" s="88">
        <v>2</v>
      </c>
    </row>
    <row r="16" spans="1:7" ht="21.95" customHeight="1">
      <c r="A16" s="250">
        <v>3610</v>
      </c>
      <c r="B16" s="249" t="s">
        <v>52</v>
      </c>
      <c r="C16" s="230"/>
      <c r="D16" s="232"/>
      <c r="E16" s="232"/>
      <c r="F16" s="232"/>
      <c r="G16" s="88">
        <v>3</v>
      </c>
    </row>
    <row r="17" spans="1:7" ht="21.95" customHeight="1">
      <c r="A17" s="255">
        <v>3630</v>
      </c>
      <c r="B17" s="249" t="s">
        <v>97</v>
      </c>
      <c r="C17" s="230"/>
      <c r="D17" s="232"/>
      <c r="E17" s="232"/>
      <c r="F17" s="232"/>
      <c r="G17" s="88">
        <v>4</v>
      </c>
    </row>
    <row r="18" spans="1:7" ht="21.95" customHeight="1">
      <c r="A18" s="252"/>
      <c r="B18" s="249"/>
      <c r="C18" s="230"/>
      <c r="D18" s="232"/>
      <c r="E18" s="232"/>
      <c r="F18" s="232"/>
      <c r="G18" s="88">
        <v>5</v>
      </c>
    </row>
    <row r="19" spans="1:7" ht="21.95" customHeight="1">
      <c r="A19" s="252"/>
      <c r="B19" s="249"/>
      <c r="C19" s="235"/>
      <c r="D19" s="232"/>
      <c r="E19" s="232"/>
      <c r="F19" s="232"/>
      <c r="G19" s="88">
        <v>6</v>
      </c>
    </row>
    <row r="20" spans="1:7" ht="24.95" customHeight="1">
      <c r="A20" s="146"/>
      <c r="B20" s="109" t="s">
        <v>128</v>
      </c>
      <c r="C20" s="87"/>
      <c r="D20" s="90">
        <f>SUM(D14:D19)</f>
        <v>0</v>
      </c>
      <c r="E20" s="90">
        <f>SUM(E14:E19)</f>
        <v>0</v>
      </c>
      <c r="F20" s="90">
        <f>SUM(F15:F19)</f>
        <v>0</v>
      </c>
      <c r="G20" s="88">
        <v>7</v>
      </c>
    </row>
    <row r="21" spans="1:7" ht="23.1" customHeight="1">
      <c r="A21" s="81"/>
      <c r="C21" s="64"/>
      <c r="D21" s="109"/>
      <c r="E21" s="109"/>
      <c r="F21" s="87"/>
      <c r="G21" s="88"/>
    </row>
    <row r="22" spans="1:7" customFormat="1" ht="12" customHeight="1">
      <c r="A22" s="213" t="s">
        <v>53</v>
      </c>
      <c r="B22" s="24"/>
      <c r="C22" s="91"/>
      <c r="D22" s="151"/>
      <c r="E22" s="152"/>
      <c r="F22" s="152"/>
      <c r="G22" s="22"/>
    </row>
    <row r="23" spans="1:7" ht="11.25" customHeight="1">
      <c r="A23" s="219" t="s">
        <v>54</v>
      </c>
      <c r="B23" s="64"/>
      <c r="C23" s="93" t="s">
        <v>44</v>
      </c>
      <c r="D23" s="93" t="s">
        <v>45</v>
      </c>
      <c r="E23" s="211"/>
      <c r="F23" s="211" t="s">
        <v>70</v>
      </c>
      <c r="G23" s="76"/>
    </row>
    <row r="24" spans="1:7" ht="12.75" customHeight="1">
      <c r="A24" s="217"/>
      <c r="B24" s="104"/>
      <c r="C24" s="211" t="s">
        <v>89</v>
      </c>
      <c r="D24" s="211" t="s">
        <v>89</v>
      </c>
      <c r="E24" s="211" t="s">
        <v>69</v>
      </c>
      <c r="F24" s="211" t="s">
        <v>90</v>
      </c>
      <c r="G24" s="76"/>
    </row>
    <row r="25" spans="1:7" ht="15.75" customHeight="1">
      <c r="A25" s="217">
        <v>4000</v>
      </c>
      <c r="B25" s="211" t="s">
        <v>61</v>
      </c>
      <c r="C25" s="93" t="e">
        <f>Cover!H18-2</f>
        <v>#VALUE!</v>
      </c>
      <c r="D25" s="93" t="e">
        <f>Cover!H18-1</f>
        <v>#VALUE!</v>
      </c>
      <c r="E25" s="211" t="str">
        <f>Cover!H18</f>
        <v>(YEAR)</v>
      </c>
      <c r="F25" s="211" t="str">
        <f>Cover!H18</f>
        <v>(YEAR)</v>
      </c>
      <c r="G25" s="76"/>
    </row>
    <row r="26" spans="1:7" ht="8.25" customHeight="1">
      <c r="A26" s="218"/>
      <c r="B26" s="215"/>
      <c r="C26" s="94"/>
      <c r="D26" s="94"/>
      <c r="E26" s="95"/>
      <c r="F26" s="95"/>
      <c r="G26" s="77"/>
    </row>
    <row r="27" spans="1:7" ht="20.100000000000001" customHeight="1">
      <c r="A27" s="221">
        <v>4600</v>
      </c>
      <c r="B27" s="222" t="s">
        <v>114</v>
      </c>
      <c r="C27" s="289"/>
      <c r="D27" s="290"/>
      <c r="E27" s="290"/>
      <c r="F27" s="291"/>
      <c r="G27" s="88"/>
    </row>
    <row r="28" spans="1:7" ht="20.100000000000001" customHeight="1">
      <c r="A28" s="255">
        <v>710</v>
      </c>
      <c r="B28" s="230" t="s">
        <v>98</v>
      </c>
      <c r="C28" s="246"/>
      <c r="D28" s="246"/>
      <c r="E28" s="246"/>
      <c r="F28" s="246"/>
      <c r="G28" s="88">
        <v>8</v>
      </c>
    </row>
    <row r="29" spans="1:7" ht="20.100000000000001" customHeight="1">
      <c r="A29" s="255">
        <v>720</v>
      </c>
      <c r="B29" s="230" t="s">
        <v>99</v>
      </c>
      <c r="C29" s="246"/>
      <c r="D29" s="246"/>
      <c r="E29" s="246"/>
      <c r="F29" s="246"/>
      <c r="G29" s="88">
        <v>9</v>
      </c>
    </row>
    <row r="30" spans="1:7" ht="20.100000000000001" customHeight="1">
      <c r="A30" s="255">
        <v>730</v>
      </c>
      <c r="B30" s="230" t="s">
        <v>100</v>
      </c>
      <c r="C30" s="246"/>
      <c r="D30" s="246"/>
      <c r="E30" s="246"/>
      <c r="F30" s="246"/>
      <c r="G30" s="88">
        <v>10</v>
      </c>
    </row>
    <row r="31" spans="1:7" ht="20.100000000000001" customHeight="1">
      <c r="A31" s="251"/>
      <c r="B31" s="256"/>
      <c r="C31" s="246"/>
      <c r="D31" s="246"/>
      <c r="E31" s="246"/>
      <c r="F31" s="246"/>
      <c r="G31" s="88">
        <v>11</v>
      </c>
    </row>
    <row r="32" spans="1:7" ht="20.100000000000001" customHeight="1">
      <c r="A32" s="251"/>
      <c r="B32" s="256"/>
      <c r="C32" s="246"/>
      <c r="D32" s="246"/>
      <c r="E32" s="246"/>
      <c r="F32" s="246"/>
      <c r="G32" s="88">
        <v>12</v>
      </c>
    </row>
    <row r="33" spans="1:7" ht="24" customHeight="1">
      <c r="A33" s="125"/>
      <c r="B33" s="87" t="s">
        <v>140</v>
      </c>
      <c r="C33" s="100">
        <f>SUM(C28:C32)</f>
        <v>0</v>
      </c>
      <c r="D33" s="100">
        <f t="shared" ref="D33:E33" si="0">SUM(D28:D32)</f>
        <v>0</v>
      </c>
      <c r="E33" s="100">
        <f t="shared" si="0"/>
        <v>0</v>
      </c>
      <c r="F33" s="100">
        <f>SUM(F28:F32)</f>
        <v>0</v>
      </c>
      <c r="G33" s="88">
        <v>13</v>
      </c>
    </row>
    <row r="34" spans="1:7" ht="24" customHeight="1">
      <c r="A34" s="140"/>
      <c r="B34" s="87" t="s">
        <v>109</v>
      </c>
      <c r="C34" s="90">
        <f>D20-C33</f>
        <v>0</v>
      </c>
      <c r="D34" s="90">
        <f t="shared" ref="D34:E34" si="1">E20-D33</f>
        <v>0</v>
      </c>
      <c r="E34" s="90">
        <f t="shared" si="1"/>
        <v>0</v>
      </c>
      <c r="F34" s="146" t="s">
        <v>101</v>
      </c>
      <c r="G34" s="88">
        <v>14</v>
      </c>
    </row>
    <row r="35" spans="1:7" ht="24" customHeight="1">
      <c r="A35" s="90"/>
      <c r="B35" s="109" t="s">
        <v>110</v>
      </c>
      <c r="C35" s="245"/>
      <c r="D35" s="109">
        <f>C38</f>
        <v>0</v>
      </c>
      <c r="E35" s="86">
        <f>D38</f>
        <v>0</v>
      </c>
      <c r="F35" s="90">
        <f>D38</f>
        <v>0</v>
      </c>
      <c r="G35" s="88">
        <v>15</v>
      </c>
    </row>
    <row r="36" spans="1:7" ht="24" customHeight="1">
      <c r="A36" s="220">
        <v>3999</v>
      </c>
      <c r="B36" s="109" t="s">
        <v>111</v>
      </c>
      <c r="C36" s="245"/>
      <c r="D36" s="245"/>
      <c r="E36" s="245"/>
      <c r="F36" s="245"/>
      <c r="G36" s="88">
        <v>16</v>
      </c>
    </row>
    <row r="37" spans="1:7" ht="24" customHeight="1">
      <c r="A37" s="220">
        <v>4999</v>
      </c>
      <c r="B37" s="109" t="s">
        <v>141</v>
      </c>
      <c r="C37" s="245"/>
      <c r="D37" s="245"/>
      <c r="E37" s="245"/>
      <c r="F37" s="245"/>
      <c r="G37" s="88">
        <v>17</v>
      </c>
    </row>
    <row r="38" spans="1:7" ht="24.95" customHeight="1">
      <c r="A38" s="90"/>
      <c r="B38" s="64" t="s">
        <v>112</v>
      </c>
      <c r="C38" s="77">
        <f>C34+C35+C36-C37</f>
        <v>0</v>
      </c>
      <c r="D38" s="77">
        <f t="shared" ref="D38:E38" si="2">D34+D35+D36-D37</f>
        <v>0</v>
      </c>
      <c r="E38" s="77">
        <f t="shared" si="2"/>
        <v>0</v>
      </c>
      <c r="F38" s="146" t="s">
        <v>101</v>
      </c>
      <c r="G38" s="88">
        <v>18</v>
      </c>
    </row>
    <row r="39" spans="1:7" ht="30" customHeight="1">
      <c r="A39" s="86" t="s">
        <v>137</v>
      </c>
      <c r="B39" s="109"/>
      <c r="C39" s="109"/>
      <c r="D39" s="109"/>
      <c r="E39" s="109"/>
      <c r="F39" s="109"/>
      <c r="G39" s="89"/>
    </row>
  </sheetData>
  <sheetProtection algorithmName="SHA-512" hashValue="QM4y4ZH+2OuI9YgxertIUerxTBwBFb+ifDb8jdFD2aXaYN65UrAV8JkTkle+S7aZhk1eLBu+HhFRclfVl0cPnA==" saltValue="JkknkYPECTj7t337xADS7g==" spinCount="100000" sheet="1" objects="1" scenarios="1" selectLockedCells="1"/>
  <mergeCells count="4">
    <mergeCell ref="A6:F6"/>
    <mergeCell ref="A7:B7"/>
    <mergeCell ref="B12:C12"/>
    <mergeCell ref="C27:F27"/>
  </mergeCells>
  <printOptions horizontalCentered="1"/>
  <pageMargins left="0.5" right="0" top="0.5" bottom="0.25" header="0.5" footer="0.25"/>
  <pageSetup scale="98" orientation="portrait" r:id="rId1"/>
  <headerFooter alignWithMargins="0">
    <oddHeader>&amp;RSchedule D
Page 7</oddHeader>
    <oddFooter>&amp;C18</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56"/>
  <sheetViews>
    <sheetView workbookViewId="0"/>
  </sheetViews>
  <sheetFormatPr defaultRowHeight="12.75"/>
  <cols>
    <col min="4" max="4" width="13.42578125" customWidth="1"/>
    <col min="5" max="5" width="7" customWidth="1"/>
    <col min="7" max="7" width="12.140625" customWidth="1"/>
    <col min="8" max="8" width="7.7109375" customWidth="1"/>
    <col min="9" max="9" width="17.140625" customWidth="1"/>
  </cols>
  <sheetData>
    <row r="1" spans="1:9">
      <c r="A1" s="127" t="str">
        <f>Cover!D9</f>
        <v>(PARK DISTRICT NAME)</v>
      </c>
      <c r="B1" s="24"/>
      <c r="C1" s="24"/>
      <c r="D1" s="24"/>
      <c r="E1" s="25"/>
      <c r="F1" s="1"/>
      <c r="G1" s="2"/>
      <c r="H1" s="2"/>
      <c r="I1" s="3"/>
    </row>
    <row r="2" spans="1:9" ht="15.75" customHeight="1">
      <c r="A2" s="26"/>
      <c r="B2" s="27"/>
      <c r="C2" s="27"/>
      <c r="D2" s="27"/>
      <c r="E2" s="28"/>
      <c r="F2" s="7"/>
      <c r="G2" s="8"/>
      <c r="H2" s="8"/>
      <c r="I2" s="9"/>
    </row>
    <row r="3" spans="1:9" ht="9" customHeight="1">
      <c r="A3" s="29"/>
      <c r="B3" s="30"/>
      <c r="C3" s="30"/>
      <c r="D3" s="30"/>
      <c r="E3" s="31"/>
      <c r="F3" s="4"/>
      <c r="G3" s="5"/>
      <c r="H3" s="5"/>
      <c r="I3" s="6"/>
    </row>
    <row r="4" spans="1:9">
      <c r="A4" s="165" t="s">
        <v>145</v>
      </c>
      <c r="B4" s="166"/>
      <c r="C4" s="166"/>
      <c r="D4" s="166"/>
      <c r="E4" s="167" t="str">
        <f>Cover!H18</f>
        <v>(YEAR)</v>
      </c>
      <c r="F4" s="4"/>
      <c r="G4" s="5"/>
      <c r="H4" s="5"/>
      <c r="I4" s="6"/>
    </row>
    <row r="5" spans="1:9" ht="9" customHeight="1">
      <c r="A5" s="26"/>
      <c r="B5" s="27"/>
      <c r="C5" s="27"/>
      <c r="D5" s="27"/>
      <c r="E5" s="28"/>
      <c r="F5" s="7"/>
      <c r="G5" s="8"/>
      <c r="H5" s="8"/>
      <c r="I5" s="9"/>
    </row>
    <row r="6" spans="1:9" ht="9" customHeight="1">
      <c r="A6" s="23"/>
      <c r="B6" s="24"/>
      <c r="C6" s="24"/>
      <c r="D6" s="24"/>
      <c r="E6" s="24"/>
      <c r="F6" s="2"/>
      <c r="G6" s="2"/>
      <c r="H6" s="2"/>
      <c r="I6" s="3"/>
    </row>
    <row r="7" spans="1:9">
      <c r="A7" s="4"/>
      <c r="B7" s="5"/>
      <c r="C7" s="5"/>
      <c r="D7" s="5"/>
      <c r="E7" s="5"/>
      <c r="F7" s="5"/>
      <c r="G7" s="5"/>
      <c r="H7" s="5"/>
      <c r="I7" s="6"/>
    </row>
    <row r="8" spans="1:9">
      <c r="A8" s="274" t="s">
        <v>8</v>
      </c>
      <c r="B8" s="275"/>
      <c r="C8" s="275"/>
      <c r="D8" s="275"/>
      <c r="E8" s="275"/>
      <c r="F8" s="275"/>
      <c r="G8" s="275"/>
      <c r="H8" s="275"/>
      <c r="I8" s="276"/>
    </row>
    <row r="9" spans="1:9">
      <c r="A9" s="44"/>
      <c r="B9" s="45"/>
      <c r="C9" s="45"/>
      <c r="D9" s="45"/>
      <c r="E9" s="45"/>
      <c r="F9" s="45"/>
      <c r="G9" s="45"/>
      <c r="H9" s="45"/>
      <c r="I9" s="46"/>
    </row>
    <row r="10" spans="1:9">
      <c r="A10" s="47"/>
      <c r="B10" s="48"/>
      <c r="C10" s="48"/>
      <c r="D10" s="48"/>
      <c r="E10" s="48"/>
      <c r="F10" s="48"/>
      <c r="G10" s="48"/>
      <c r="H10" s="48"/>
      <c r="I10" s="49"/>
    </row>
    <row r="11" spans="1:9">
      <c r="A11" s="1"/>
      <c r="B11" s="2"/>
      <c r="C11" s="2"/>
      <c r="D11" s="2"/>
      <c r="E11" s="3"/>
      <c r="F11" s="41"/>
      <c r="G11" s="54"/>
      <c r="H11" s="54"/>
      <c r="I11" s="55"/>
    </row>
    <row r="12" spans="1:9" ht="15.75" customHeight="1">
      <c r="A12" s="4" t="s">
        <v>123</v>
      </c>
      <c r="B12" s="5"/>
      <c r="C12" s="5"/>
      <c r="D12" s="5"/>
      <c r="E12" s="6"/>
      <c r="F12" s="37"/>
      <c r="G12" s="42"/>
      <c r="H12" s="42"/>
      <c r="I12" s="38"/>
    </row>
    <row r="13" spans="1:9">
      <c r="A13" s="4"/>
      <c r="B13" s="5"/>
      <c r="C13" s="5"/>
      <c r="D13" s="5"/>
      <c r="E13" s="6"/>
      <c r="F13" s="37"/>
      <c r="G13" s="42"/>
      <c r="H13" s="42"/>
      <c r="I13" s="38"/>
    </row>
    <row r="14" spans="1:9">
      <c r="A14" s="4" t="s">
        <v>144</v>
      </c>
      <c r="B14" s="5"/>
      <c r="C14" s="5"/>
      <c r="D14" s="5"/>
      <c r="E14" s="6"/>
      <c r="F14" s="37"/>
      <c r="G14" s="42"/>
      <c r="H14" s="42"/>
      <c r="I14" s="38"/>
    </row>
    <row r="15" spans="1:9">
      <c r="A15" s="4"/>
      <c r="B15" s="5"/>
      <c r="C15" s="5"/>
      <c r="D15" s="5"/>
      <c r="E15" s="6"/>
      <c r="F15" s="37"/>
      <c r="G15" s="42"/>
      <c r="H15" s="42"/>
      <c r="I15" s="38"/>
    </row>
    <row r="16" spans="1:9">
      <c r="A16" s="7"/>
      <c r="B16" s="8"/>
      <c r="C16" s="8"/>
      <c r="D16" s="8"/>
      <c r="E16" s="9"/>
      <c r="F16" s="39"/>
      <c r="G16" s="43"/>
      <c r="H16" s="43"/>
      <c r="I16" s="40"/>
    </row>
    <row r="17" spans="1:9" ht="8.25" customHeight="1">
      <c r="A17" s="1"/>
      <c r="H17" s="2"/>
      <c r="I17" s="3"/>
    </row>
    <row r="18" spans="1:9" s="32" customFormat="1" ht="20.100000000000001" customHeight="1">
      <c r="A18" s="267" t="str">
        <f>CONCATENATE("You are hereby notified on the ",Cover!E19," day of ",Cover!F19,", ",Cover!G19,", ",Cover!D9,", North Dakota, levied a tax of ",I47, " upon all the taxable property in the City for the calendar year ended December 31, ",Cover!H18," which levy is itemized as follows:")</f>
        <v>You are hereby notified on the (DAY) day of (MONTH), (YEAR), (PARK DISTRICT NAME), North Dakota, levied a tax of 0 upon all the taxable property in the City for the calendar year ended December 31, (YEAR) which levy is itemized as follows:</v>
      </c>
      <c r="B18" s="268"/>
      <c r="C18" s="268"/>
      <c r="D18" s="268"/>
      <c r="E18" s="268"/>
      <c r="F18" s="268"/>
      <c r="G18" s="268"/>
      <c r="H18" s="268"/>
      <c r="I18" s="269"/>
    </row>
    <row r="19" spans="1:9" s="32" customFormat="1" ht="20.100000000000001" customHeight="1">
      <c r="A19" s="267"/>
      <c r="B19" s="268"/>
      <c r="C19" s="268"/>
      <c r="D19" s="268"/>
      <c r="E19" s="268"/>
      <c r="F19" s="268"/>
      <c r="G19" s="268"/>
      <c r="H19" s="268"/>
      <c r="I19" s="269"/>
    </row>
    <row r="20" spans="1:9" s="32" customFormat="1" ht="20.100000000000001" customHeight="1">
      <c r="A20" s="267"/>
      <c r="B20" s="268"/>
      <c r="C20" s="268"/>
      <c r="D20" s="268"/>
      <c r="E20" s="268"/>
      <c r="F20" s="268"/>
      <c r="G20" s="268"/>
      <c r="H20" s="268"/>
      <c r="I20" s="269"/>
    </row>
    <row r="21" spans="1:9">
      <c r="A21" s="7"/>
      <c r="B21" s="5"/>
      <c r="C21" s="5"/>
      <c r="D21" s="5"/>
      <c r="E21" s="5"/>
      <c r="F21" s="5"/>
      <c r="G21" s="5"/>
      <c r="H21" s="270"/>
      <c r="I21" s="271"/>
    </row>
    <row r="22" spans="1:9">
      <c r="A22" s="36" t="s">
        <v>16</v>
      </c>
      <c r="B22" s="277" t="s">
        <v>9</v>
      </c>
      <c r="C22" s="277"/>
      <c r="D22" s="277"/>
      <c r="E22" s="277"/>
      <c r="F22" s="277"/>
      <c r="G22" s="273"/>
      <c r="H22" s="272" t="s">
        <v>17</v>
      </c>
      <c r="I22" s="273"/>
    </row>
    <row r="23" spans="1:9" ht="19.5" customHeight="1">
      <c r="A23" s="34" t="s">
        <v>10</v>
      </c>
      <c r="B23" s="7" t="s">
        <v>124</v>
      </c>
      <c r="C23" s="19"/>
      <c r="D23" s="19"/>
      <c r="E23" s="19"/>
      <c r="F23" s="19"/>
      <c r="G23" s="19"/>
      <c r="H23" s="7"/>
      <c r="I23" s="168">
        <f>'Page 3'!I34</f>
        <v>0</v>
      </c>
    </row>
    <row r="24" spans="1:9">
      <c r="A24" s="22"/>
      <c r="B24" s="5"/>
      <c r="C24" s="5"/>
      <c r="D24" s="5"/>
      <c r="E24" s="5"/>
      <c r="F24" s="5"/>
      <c r="G24" s="5"/>
      <c r="H24" s="37"/>
      <c r="I24" s="38"/>
    </row>
    <row r="25" spans="1:9">
      <c r="A25" s="35" t="s">
        <v>11</v>
      </c>
      <c r="B25" s="33" t="s">
        <v>125</v>
      </c>
      <c r="C25" s="8"/>
      <c r="D25" s="8"/>
      <c r="E25" s="8"/>
      <c r="F25" s="8"/>
      <c r="G25" s="8"/>
      <c r="H25" s="39"/>
      <c r="I25" s="40"/>
    </row>
    <row r="26" spans="1:9">
      <c r="A26" s="22"/>
      <c r="B26" s="5"/>
      <c r="C26" s="5"/>
      <c r="D26" s="5"/>
      <c r="E26" s="5"/>
      <c r="F26" s="5"/>
      <c r="G26" s="5"/>
      <c r="H26" s="4"/>
      <c r="I26" s="170"/>
    </row>
    <row r="27" spans="1:9">
      <c r="A27" s="35"/>
      <c r="B27" s="7" t="str">
        <f>'Page 6'!E12</f>
        <v>SR1</v>
      </c>
      <c r="C27" s="8"/>
      <c r="D27" s="8"/>
      <c r="E27" s="8"/>
      <c r="F27" s="8"/>
      <c r="G27" s="8"/>
      <c r="H27" s="7"/>
      <c r="I27" s="171">
        <f>'Page 6'!E33</f>
        <v>0</v>
      </c>
    </row>
    <row r="28" spans="1:9">
      <c r="A28" s="22"/>
      <c r="B28" s="5"/>
      <c r="C28" s="5"/>
      <c r="D28" s="5"/>
      <c r="E28" s="174"/>
      <c r="F28" s="5"/>
      <c r="G28" s="5"/>
      <c r="H28" s="4"/>
      <c r="I28" s="170"/>
    </row>
    <row r="29" spans="1:9">
      <c r="A29" s="35"/>
      <c r="B29" s="7" t="str">
        <f>'Page 6'!F12</f>
        <v>SR2</v>
      </c>
      <c r="C29" s="8"/>
      <c r="D29" s="8"/>
      <c r="E29" s="8"/>
      <c r="F29" s="8"/>
      <c r="G29" s="8"/>
      <c r="H29" s="7"/>
      <c r="I29" s="171">
        <f>'Page 6'!F33</f>
        <v>0</v>
      </c>
    </row>
    <row r="30" spans="1:9">
      <c r="A30" s="22"/>
      <c r="B30" s="5"/>
      <c r="C30" s="5"/>
      <c r="D30" s="5"/>
      <c r="E30" s="5"/>
      <c r="F30" s="5"/>
      <c r="G30" s="5"/>
      <c r="H30" s="4"/>
      <c r="I30" s="170"/>
    </row>
    <row r="31" spans="1:9">
      <c r="A31" s="20"/>
      <c r="B31" s="7" t="str">
        <f>'Page 6'!G12</f>
        <v>SR3</v>
      </c>
      <c r="C31" s="8"/>
      <c r="D31" s="8"/>
      <c r="E31" s="8"/>
      <c r="F31" s="8"/>
      <c r="G31" s="8"/>
      <c r="H31" s="7"/>
      <c r="I31" s="171">
        <f>'Page 6'!G33</f>
        <v>0</v>
      </c>
    </row>
    <row r="32" spans="1:9">
      <c r="A32" s="22"/>
      <c r="B32" s="5"/>
      <c r="C32" s="5"/>
      <c r="D32" s="5"/>
      <c r="E32" s="5"/>
      <c r="F32" s="5"/>
      <c r="G32" s="5"/>
      <c r="H32" s="4"/>
      <c r="I32" s="170"/>
    </row>
    <row r="33" spans="1:9">
      <c r="A33" s="20"/>
      <c r="B33" s="7" t="str">
        <f>'Page 6'!H12</f>
        <v>SR4</v>
      </c>
      <c r="C33" s="8"/>
      <c r="D33" s="8"/>
      <c r="E33" s="8"/>
      <c r="F33" s="8"/>
      <c r="G33" s="8"/>
      <c r="H33" s="7"/>
      <c r="I33" s="171">
        <f>'Page 6'!H33</f>
        <v>0</v>
      </c>
    </row>
    <row r="34" spans="1:9">
      <c r="A34" s="22"/>
      <c r="B34" s="5"/>
      <c r="C34" s="5"/>
      <c r="D34" s="5"/>
      <c r="E34" s="5"/>
      <c r="F34" s="5"/>
      <c r="G34" s="5"/>
      <c r="H34" s="4"/>
      <c r="I34" s="170"/>
    </row>
    <row r="35" spans="1:9">
      <c r="A35" s="20"/>
      <c r="B35" s="7" t="str">
        <f>'Page 6'!I12</f>
        <v>SR5</v>
      </c>
      <c r="C35" s="8"/>
      <c r="D35" s="8"/>
      <c r="E35" s="8"/>
      <c r="F35" s="8"/>
      <c r="G35" s="8"/>
      <c r="H35" s="7"/>
      <c r="I35" s="171">
        <f>'Page 6'!I33</f>
        <v>0</v>
      </c>
    </row>
    <row r="36" spans="1:9">
      <c r="A36" s="22"/>
      <c r="B36" s="5"/>
      <c r="C36" s="5"/>
      <c r="D36" s="5"/>
      <c r="E36" s="5"/>
      <c r="F36" s="5"/>
      <c r="G36" s="5"/>
      <c r="H36" s="4"/>
      <c r="I36" s="170"/>
    </row>
    <row r="37" spans="1:9">
      <c r="A37" s="20"/>
      <c r="B37" s="7" t="s">
        <v>12</v>
      </c>
      <c r="C37" s="8"/>
      <c r="D37" s="8"/>
      <c r="E37" s="8"/>
      <c r="F37" s="8"/>
      <c r="G37" s="8"/>
      <c r="H37" s="7"/>
      <c r="I37" s="171"/>
    </row>
    <row r="38" spans="1:9">
      <c r="A38" s="21"/>
      <c r="B38" s="5"/>
      <c r="C38" s="5"/>
      <c r="D38" s="5"/>
      <c r="E38" s="5"/>
      <c r="F38" s="5"/>
      <c r="G38" s="5"/>
      <c r="H38" s="37"/>
      <c r="I38" s="172"/>
    </row>
    <row r="39" spans="1:9">
      <c r="A39" s="35" t="s">
        <v>13</v>
      </c>
      <c r="B39" s="33" t="s">
        <v>126</v>
      </c>
      <c r="C39" s="8"/>
      <c r="D39" s="8"/>
      <c r="E39" s="8"/>
      <c r="F39" s="8"/>
      <c r="G39" s="8"/>
      <c r="H39" s="39"/>
      <c r="I39" s="173"/>
    </row>
    <row r="40" spans="1:9">
      <c r="A40" s="22"/>
      <c r="B40" s="5" t="str">
        <f>'Page 8'!D12</f>
        <v>DS1</v>
      </c>
      <c r="C40" s="5"/>
      <c r="D40" s="5"/>
      <c r="E40" s="5"/>
      <c r="F40" s="5"/>
      <c r="G40" s="5"/>
      <c r="H40" s="4"/>
      <c r="I40" s="170">
        <f>'Page 8'!D33</f>
        <v>0</v>
      </c>
    </row>
    <row r="41" spans="1:9">
      <c r="A41" s="20"/>
      <c r="B41" s="7" t="str">
        <f>'Page 8'!E12</f>
        <v>DS2</v>
      </c>
      <c r="C41" s="8"/>
      <c r="D41" s="8"/>
      <c r="E41" s="8"/>
      <c r="F41" s="8"/>
      <c r="G41" s="8"/>
      <c r="H41" s="7"/>
      <c r="I41" s="171">
        <f>'Page 8'!E33</f>
        <v>0</v>
      </c>
    </row>
    <row r="42" spans="1:9">
      <c r="A42" s="22"/>
      <c r="B42" s="5" t="str">
        <f>'Page 8'!F12</f>
        <v>DS3</v>
      </c>
      <c r="C42" s="5"/>
      <c r="D42" s="5"/>
      <c r="E42" s="5"/>
      <c r="F42" s="5"/>
      <c r="G42" s="5"/>
      <c r="H42" s="4"/>
      <c r="I42" s="170">
        <f>'Page 8'!F33</f>
        <v>0</v>
      </c>
    </row>
    <row r="43" spans="1:9">
      <c r="A43" s="20"/>
      <c r="B43" s="7" t="str">
        <f>'Page 8'!G12</f>
        <v>DS4</v>
      </c>
      <c r="C43" s="8"/>
      <c r="D43" s="8"/>
      <c r="E43" s="8"/>
      <c r="F43" s="8"/>
      <c r="G43" s="8"/>
      <c r="H43" s="7"/>
      <c r="I43" s="171">
        <f>'Page 8'!G33</f>
        <v>0</v>
      </c>
    </row>
    <row r="44" spans="1:9">
      <c r="A44" s="22"/>
      <c r="B44" s="5" t="str">
        <f>'Page 8'!H12</f>
        <v>DS5</v>
      </c>
      <c r="C44" s="5"/>
      <c r="D44" s="5"/>
      <c r="E44" s="5"/>
      <c r="F44" s="5"/>
      <c r="G44" s="5"/>
      <c r="H44" s="4"/>
      <c r="I44" s="170">
        <f>'Page 8'!H33</f>
        <v>0</v>
      </c>
    </row>
    <row r="45" spans="1:9">
      <c r="A45" s="20"/>
      <c r="B45" s="7" t="str">
        <f>'Page 8'!I12</f>
        <v>DS6</v>
      </c>
      <c r="C45" s="8"/>
      <c r="D45" s="8"/>
      <c r="E45" s="8"/>
      <c r="F45" s="8"/>
      <c r="G45" s="8"/>
      <c r="H45" s="7"/>
      <c r="I45" s="171">
        <f>'Page 8'!I33</f>
        <v>0</v>
      </c>
    </row>
    <row r="46" spans="1:9">
      <c r="A46" s="52"/>
      <c r="B46" s="41"/>
      <c r="C46" s="42"/>
      <c r="D46" s="42"/>
      <c r="E46" s="42"/>
      <c r="F46" s="42"/>
      <c r="G46" s="42"/>
      <c r="H46" s="4"/>
      <c r="I46" s="6"/>
    </row>
    <row r="47" spans="1:9" ht="13.5" thickBot="1">
      <c r="A47" s="21"/>
      <c r="B47" s="53" t="s">
        <v>14</v>
      </c>
      <c r="C47" s="42"/>
      <c r="D47" s="42"/>
      <c r="E47" s="42"/>
      <c r="F47" s="42"/>
      <c r="G47" s="42"/>
      <c r="H47" s="128"/>
      <c r="I47" s="169">
        <f>SUM(I23:I46)</f>
        <v>0</v>
      </c>
    </row>
    <row r="48" spans="1:9" ht="13.5" thickTop="1">
      <c r="A48" s="1"/>
      <c r="B48" s="2"/>
      <c r="C48" s="2"/>
      <c r="D48" s="2"/>
      <c r="E48" s="2"/>
      <c r="F48" s="2"/>
      <c r="G48" s="2"/>
      <c r="H48" s="5"/>
      <c r="I48" s="6"/>
    </row>
    <row r="49" spans="1:9" s="132" customFormat="1">
      <c r="A49" s="267" t="str">
        <f>CONCATENATE("You will duly enter tax upon the County tax list for collection upon the taxable property of ",Cover!D9,", ",Cover!D11,", NORTH DAKOTA, for the ensuing year.  Dated at ",Cover!D11," , North Dakota this ", Cover!E19," day of ",Cover!F19,", ",Cover!G19,".")</f>
        <v>You will duly enter tax upon the County tax list for collection upon the taxable property of (PARK DISTRICT NAME), (CITY NAME), NORTH DAKOTA, for the ensuing year.  Dated at (CITY NAME) , North Dakota this (DAY) day of (MONTH), (YEAR).</v>
      </c>
      <c r="B49" s="268"/>
      <c r="C49" s="268"/>
      <c r="D49" s="268"/>
      <c r="E49" s="268"/>
      <c r="F49" s="268"/>
      <c r="G49" s="268"/>
      <c r="H49" s="268"/>
      <c r="I49" s="269"/>
    </row>
    <row r="50" spans="1:9" s="132" customFormat="1" ht="15.75" customHeight="1">
      <c r="A50" s="267"/>
      <c r="B50" s="268"/>
      <c r="C50" s="268"/>
      <c r="D50" s="268"/>
      <c r="E50" s="268"/>
      <c r="F50" s="268"/>
      <c r="G50" s="268"/>
      <c r="H50" s="268"/>
      <c r="I50" s="269"/>
    </row>
    <row r="51" spans="1:9" s="132" customFormat="1" ht="15.75" customHeight="1">
      <c r="A51" s="267"/>
      <c r="B51" s="268"/>
      <c r="C51" s="268"/>
      <c r="D51" s="268"/>
      <c r="E51" s="268"/>
      <c r="F51" s="268"/>
      <c r="G51" s="268"/>
      <c r="H51" s="268"/>
      <c r="I51" s="269"/>
    </row>
    <row r="52" spans="1:9" s="132" customFormat="1" ht="15.75" customHeight="1">
      <c r="A52" s="129"/>
      <c r="B52" s="130"/>
      <c r="C52" s="130"/>
      <c r="D52" s="130"/>
      <c r="E52" s="130"/>
      <c r="F52" s="130"/>
      <c r="G52" s="130"/>
      <c r="H52" s="130"/>
      <c r="I52" s="131"/>
    </row>
    <row r="53" spans="1:9">
      <c r="A53" s="4"/>
      <c r="B53" s="5"/>
      <c r="C53" s="5"/>
      <c r="D53" s="5"/>
      <c r="E53" s="5"/>
      <c r="F53" s="5" t="s">
        <v>81</v>
      </c>
      <c r="G53" s="5"/>
      <c r="H53" s="5"/>
      <c r="I53" s="6"/>
    </row>
    <row r="54" spans="1:9">
      <c r="A54" s="4"/>
      <c r="B54" s="5"/>
      <c r="C54" s="5"/>
      <c r="D54" s="5"/>
      <c r="E54" s="5"/>
      <c r="F54" s="5" t="s">
        <v>15</v>
      </c>
      <c r="G54" s="5"/>
      <c r="H54" s="5"/>
      <c r="I54" s="6"/>
    </row>
    <row r="55" spans="1:9">
      <c r="A55" s="4"/>
      <c r="B55" s="5"/>
      <c r="C55" s="5"/>
      <c r="D55" s="5"/>
      <c r="E55" s="5"/>
      <c r="F55" s="5"/>
      <c r="G55" s="5"/>
      <c r="H55" s="5"/>
      <c r="I55" s="6"/>
    </row>
    <row r="56" spans="1:9" ht="8.25" customHeight="1">
      <c r="A56" s="7"/>
      <c r="B56" s="8"/>
      <c r="C56" s="8"/>
      <c r="D56" s="8"/>
      <c r="E56" s="8"/>
      <c r="F56" s="8"/>
      <c r="G56" s="8"/>
      <c r="H56" s="8"/>
      <c r="I56" s="9"/>
    </row>
  </sheetData>
  <sheetProtection algorithmName="SHA-512" hashValue="Mc98JVslBFyMlxo47pmn49mRJo9g80XuJPbQVjcWpIKzoMht1OBBB8OjSZHYqXrFgveXmb/XLpD2y0XCxGUgqg==" saltValue="xO3StFS931xUw2UmAUwQeQ==" spinCount="100000" sheet="1" objects="1" scenarios="1" selectLockedCells="1"/>
  <protectedRanges>
    <protectedRange sqref="A18:I20" name="Range1_3"/>
  </protectedRanges>
  <mergeCells count="6">
    <mergeCell ref="A49:I51"/>
    <mergeCell ref="H21:I21"/>
    <mergeCell ref="H22:I22"/>
    <mergeCell ref="A8:I8"/>
    <mergeCell ref="B22:G22"/>
    <mergeCell ref="A18:I20"/>
  </mergeCells>
  <phoneticPr fontId="0" type="noConversion"/>
  <printOptions horizontalCentered="1"/>
  <pageMargins left="0.5" right="0" top="0.5" bottom="0.25" header="0.5" footer="0.25"/>
  <pageSetup orientation="portrait" r:id="rId1"/>
  <headerFooter alignWithMargins="0">
    <oddHeader>&amp;RSchedule A
Page 1</oddHeader>
    <oddFooter>&amp;C2</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40"/>
  <sheetViews>
    <sheetView workbookViewId="0">
      <selection activeCell="I17" activeCellId="1" sqref="I33 I17"/>
    </sheetView>
  </sheetViews>
  <sheetFormatPr defaultRowHeight="12.75"/>
  <cols>
    <col min="1" max="1" width="4.7109375" customWidth="1"/>
    <col min="3" max="3" width="15.7109375" customWidth="1"/>
    <col min="4" max="4" width="16.28515625" customWidth="1"/>
    <col min="5" max="5" width="6.5703125" customWidth="1"/>
    <col min="6" max="9" width="10.7109375" customWidth="1"/>
  </cols>
  <sheetData>
    <row r="1" spans="1:9">
      <c r="A1" s="127" t="str">
        <f>Cover!D9</f>
        <v>(PARK DISTRICT NAME)</v>
      </c>
      <c r="B1" s="24"/>
      <c r="C1" s="24"/>
      <c r="D1" s="24"/>
      <c r="E1" s="25"/>
      <c r="F1" s="1"/>
      <c r="G1" s="2"/>
      <c r="H1" s="2"/>
      <c r="I1" s="3"/>
    </row>
    <row r="2" spans="1:9" ht="18" customHeight="1">
      <c r="A2" s="26"/>
      <c r="B2" s="27"/>
      <c r="C2" s="27"/>
      <c r="D2" s="27"/>
      <c r="E2" s="28"/>
      <c r="F2" s="7"/>
      <c r="G2" s="8"/>
      <c r="H2" s="8"/>
      <c r="I2" s="9"/>
    </row>
    <row r="3" spans="1:9" ht="14.25" customHeight="1">
      <c r="A3" s="29"/>
      <c r="B3" s="30"/>
      <c r="C3" s="30"/>
      <c r="D3" s="30"/>
      <c r="E3" s="31"/>
      <c r="F3" s="4"/>
      <c r="G3" s="5"/>
      <c r="H3" s="5"/>
      <c r="I3" s="6"/>
    </row>
    <row r="4" spans="1:9">
      <c r="A4" s="165" t="s">
        <v>145</v>
      </c>
      <c r="B4" s="166"/>
      <c r="C4" s="166"/>
      <c r="D4" s="166"/>
      <c r="E4" s="204" t="str">
        <f>Cover!H18</f>
        <v>(YEAR)</v>
      </c>
      <c r="F4" s="4"/>
      <c r="G4" s="5"/>
      <c r="H4" s="5"/>
      <c r="I4" s="6"/>
    </row>
    <row r="5" spans="1:9" ht="12.75" customHeight="1">
      <c r="A5" s="26"/>
      <c r="B5" s="27"/>
      <c r="C5" s="27"/>
      <c r="D5" s="27"/>
      <c r="E5" s="28"/>
      <c r="F5" s="7"/>
      <c r="G5" s="8"/>
      <c r="H5" s="8"/>
      <c r="I5" s="9"/>
    </row>
    <row r="6" spans="1:9" ht="9" customHeight="1">
      <c r="A6" s="23"/>
      <c r="B6" s="24"/>
      <c r="C6" s="24"/>
      <c r="D6" s="24"/>
      <c r="E6" s="24"/>
      <c r="F6" s="2"/>
      <c r="G6" s="2"/>
      <c r="H6" s="2"/>
      <c r="I6" s="3"/>
    </row>
    <row r="7" spans="1:9">
      <c r="A7" s="4"/>
      <c r="B7" s="5"/>
      <c r="C7" s="5"/>
      <c r="D7" s="5"/>
      <c r="E7" s="5"/>
      <c r="F7" s="5"/>
      <c r="G7" s="5"/>
      <c r="H7" s="5"/>
      <c r="I7" s="6"/>
    </row>
    <row r="8" spans="1:9">
      <c r="A8" s="274" t="s">
        <v>18</v>
      </c>
      <c r="B8" s="275"/>
      <c r="C8" s="275"/>
      <c r="D8" s="275"/>
      <c r="E8" s="275"/>
      <c r="F8" s="275"/>
      <c r="G8" s="275"/>
      <c r="H8" s="275"/>
      <c r="I8" s="276"/>
    </row>
    <row r="9" spans="1:9">
      <c r="A9" s="44"/>
      <c r="B9" s="45"/>
      <c r="C9" s="45"/>
      <c r="D9" s="45"/>
      <c r="E9" s="45"/>
      <c r="F9" s="45"/>
      <c r="G9" s="45"/>
      <c r="H9" s="45"/>
      <c r="I9" s="46"/>
    </row>
    <row r="10" spans="1:9">
      <c r="A10" s="47"/>
      <c r="B10" s="48"/>
      <c r="C10" s="48"/>
      <c r="D10" s="48"/>
      <c r="E10" s="48"/>
      <c r="F10" s="48"/>
      <c r="G10" s="48"/>
      <c r="H10" s="48"/>
      <c r="I10" s="49"/>
    </row>
    <row r="11" spans="1:9">
      <c r="A11" s="1"/>
      <c r="B11" s="2"/>
      <c r="C11" s="2"/>
      <c r="D11" s="2"/>
      <c r="E11" s="3"/>
      <c r="F11" s="41"/>
      <c r="G11" s="54"/>
      <c r="H11" s="54"/>
      <c r="I11" s="55"/>
    </row>
    <row r="12" spans="1:9" ht="20.100000000000001" customHeight="1">
      <c r="A12" s="74" t="s">
        <v>19</v>
      </c>
      <c r="B12" s="5"/>
      <c r="C12" s="5"/>
      <c r="D12" s="5"/>
      <c r="E12" s="6"/>
      <c r="F12" s="37"/>
      <c r="G12" s="42"/>
      <c r="H12" s="42"/>
      <c r="I12" s="38"/>
    </row>
    <row r="13" spans="1:9">
      <c r="A13" s="7"/>
      <c r="B13" s="8"/>
      <c r="C13" s="8"/>
      <c r="D13" s="8"/>
      <c r="E13" s="9"/>
      <c r="F13" s="39"/>
      <c r="G13" s="43"/>
      <c r="H13" s="43"/>
      <c r="I13" s="40"/>
    </row>
    <row r="14" spans="1:9" ht="24.95" customHeight="1">
      <c r="A14" s="60" t="s">
        <v>20</v>
      </c>
      <c r="B14" s="19" t="s">
        <v>21</v>
      </c>
      <c r="C14" s="19"/>
      <c r="D14" s="19"/>
      <c r="E14" s="56"/>
      <c r="F14" s="175"/>
      <c r="G14" s="176">
        <f>'Page 5'!G35</f>
        <v>0</v>
      </c>
      <c r="H14" s="177"/>
      <c r="I14" s="178"/>
    </row>
    <row r="15" spans="1:9" ht="24.95" customHeight="1">
      <c r="A15" s="22"/>
      <c r="B15" s="19" t="s">
        <v>22</v>
      </c>
      <c r="C15" s="19"/>
      <c r="D15" s="19"/>
      <c r="E15" s="56"/>
      <c r="F15" s="179"/>
      <c r="G15" s="180">
        <f>'Page 5'!G39</f>
        <v>0</v>
      </c>
      <c r="H15" s="181"/>
      <c r="I15" s="182"/>
    </row>
    <row r="16" spans="1:9" ht="24.95" customHeight="1">
      <c r="A16" s="58"/>
      <c r="B16" s="8" t="s">
        <v>23</v>
      </c>
      <c r="C16" s="8"/>
      <c r="D16" s="8"/>
      <c r="E16" s="8"/>
      <c r="F16" s="183"/>
      <c r="G16" s="178"/>
      <c r="H16" s="184"/>
      <c r="I16" s="185">
        <f>G14+G15</f>
        <v>0</v>
      </c>
    </row>
    <row r="17" spans="1:9" ht="24.95" customHeight="1">
      <c r="A17" s="57" t="s">
        <v>24</v>
      </c>
      <c r="B17" s="86" t="s">
        <v>148</v>
      </c>
      <c r="C17" s="19"/>
      <c r="D17" s="19"/>
      <c r="E17" s="19"/>
      <c r="F17" s="183"/>
      <c r="G17" s="186"/>
      <c r="H17" s="187"/>
      <c r="I17" s="227">
        <f>ROUND(I16*0.75,2)</f>
        <v>0</v>
      </c>
    </row>
    <row r="18" spans="1:9" s="32" customFormat="1" ht="19.5" customHeight="1">
      <c r="A18" s="61" t="s">
        <v>25</v>
      </c>
      <c r="B18" s="59" t="s">
        <v>26</v>
      </c>
      <c r="E18" s="65"/>
      <c r="F18" s="196"/>
      <c r="G18" s="186"/>
      <c r="H18" s="193"/>
      <c r="I18" s="192"/>
    </row>
    <row r="19" spans="1:9" s="32" customFormat="1" ht="15" customHeight="1" thickBot="1">
      <c r="A19" s="62"/>
      <c r="B19" s="64" t="s">
        <v>27</v>
      </c>
      <c r="C19" s="63"/>
      <c r="D19" s="63"/>
      <c r="E19" s="66"/>
      <c r="F19" s="183"/>
      <c r="G19" s="186"/>
      <c r="H19" s="197"/>
      <c r="I19" s="198">
        <f>I16+I17</f>
        <v>0</v>
      </c>
    </row>
    <row r="20" spans="1:9" s="32" customFormat="1" ht="12.75" customHeight="1" thickTop="1">
      <c r="A20" s="67"/>
      <c r="B20" s="68"/>
      <c r="C20" s="68"/>
      <c r="D20" s="68"/>
      <c r="E20" s="68"/>
      <c r="F20" s="177"/>
      <c r="G20" s="199"/>
      <c r="H20" s="188"/>
      <c r="I20" s="186"/>
    </row>
    <row r="21" spans="1:9" ht="20.100000000000001" customHeight="1">
      <c r="A21" s="74" t="s">
        <v>28</v>
      </c>
      <c r="C21" s="5"/>
      <c r="D21" s="5"/>
      <c r="E21" s="5"/>
      <c r="F21" s="183"/>
      <c r="G21" s="188"/>
      <c r="H21" s="278"/>
      <c r="I21" s="279"/>
    </row>
    <row r="22" spans="1:9" s="5" customFormat="1" ht="12.75" customHeight="1">
      <c r="A22" s="4"/>
      <c r="F22" s="183"/>
      <c r="G22" s="188"/>
      <c r="H22" s="188"/>
      <c r="I22" s="186"/>
    </row>
    <row r="23" spans="1:9" ht="19.5" customHeight="1">
      <c r="A23" s="124" t="s">
        <v>29</v>
      </c>
      <c r="B23" s="71" t="s">
        <v>146</v>
      </c>
      <c r="C23" s="2"/>
      <c r="D23" s="2"/>
      <c r="E23" s="206" t="e">
        <f>Cover!H18-1</f>
        <v>#VALUE!</v>
      </c>
      <c r="F23" s="177"/>
      <c r="G23" s="178"/>
      <c r="H23" s="189"/>
      <c r="I23" s="190">
        <f>'Page 5'!E40</f>
        <v>0</v>
      </c>
    </row>
    <row r="24" spans="1:9" ht="6.75" customHeight="1">
      <c r="A24" s="58"/>
      <c r="B24" s="8"/>
      <c r="C24" s="8"/>
      <c r="D24" s="8"/>
      <c r="E24" s="8"/>
      <c r="F24" s="181"/>
      <c r="G24" s="182"/>
      <c r="H24" s="191"/>
      <c r="I24" s="192"/>
    </row>
    <row r="25" spans="1:9" ht="24.95" customHeight="1">
      <c r="A25" s="61" t="s">
        <v>30</v>
      </c>
      <c r="B25" s="7" t="s">
        <v>103</v>
      </c>
      <c r="C25" s="8"/>
      <c r="D25" s="8"/>
      <c r="E25" s="56"/>
      <c r="F25" s="184"/>
      <c r="G25" s="184">
        <f>'Page 4'!F45</f>
        <v>0</v>
      </c>
      <c r="H25" s="177"/>
      <c r="I25" s="178"/>
    </row>
    <row r="26" spans="1:9" ht="24.95" customHeight="1">
      <c r="A26" s="133"/>
      <c r="B26" s="8" t="s">
        <v>31</v>
      </c>
      <c r="C26" s="8"/>
      <c r="D26" s="8"/>
      <c r="E26" s="9"/>
      <c r="F26" s="193"/>
      <c r="G26" s="193">
        <f>'Page 5'!G38</f>
        <v>0</v>
      </c>
      <c r="H26" s="181"/>
      <c r="I26" s="182"/>
    </row>
    <row r="27" spans="1:9" ht="20.100000000000001" customHeight="1">
      <c r="A27" s="22"/>
      <c r="B27" s="5" t="s">
        <v>32</v>
      </c>
      <c r="C27" s="5"/>
      <c r="D27" s="5"/>
      <c r="E27" s="2"/>
      <c r="F27" s="177"/>
      <c r="G27" s="178"/>
      <c r="H27" s="193"/>
      <c r="I27" s="192"/>
    </row>
    <row r="28" spans="1:9" ht="15" customHeight="1">
      <c r="A28" s="20"/>
      <c r="B28" s="7" t="s">
        <v>33</v>
      </c>
      <c r="C28" s="8"/>
      <c r="D28" s="8"/>
      <c r="E28" s="8"/>
      <c r="F28" s="183"/>
      <c r="G28" s="186"/>
      <c r="H28" s="184"/>
      <c r="I28" s="185">
        <f>G25+G26</f>
        <v>0</v>
      </c>
    </row>
    <row r="29" spans="1:9" ht="30" customHeight="1">
      <c r="A29" s="57" t="s">
        <v>34</v>
      </c>
      <c r="B29" s="19" t="s">
        <v>35</v>
      </c>
      <c r="C29" s="19"/>
      <c r="D29" s="19"/>
      <c r="E29" s="19"/>
      <c r="F29" s="183"/>
      <c r="G29" s="186"/>
      <c r="H29" s="187"/>
      <c r="I29" s="180">
        <f>I23+I28</f>
        <v>0</v>
      </c>
    </row>
    <row r="30" spans="1:9" ht="24.95" customHeight="1">
      <c r="A30" s="72" t="s">
        <v>36</v>
      </c>
      <c r="B30" s="5" t="s">
        <v>37</v>
      </c>
      <c r="C30" s="5"/>
      <c r="D30" s="5"/>
      <c r="E30" s="2"/>
      <c r="F30" s="183"/>
      <c r="G30" s="186"/>
      <c r="H30" s="193"/>
      <c r="I30" s="192"/>
    </row>
    <row r="31" spans="1:9" ht="15" customHeight="1">
      <c r="A31" s="20"/>
      <c r="B31" s="7" t="s">
        <v>38</v>
      </c>
      <c r="C31" s="8"/>
      <c r="D31" s="8"/>
      <c r="E31" s="8"/>
      <c r="F31" s="183"/>
      <c r="G31" s="186"/>
      <c r="H31" s="184"/>
      <c r="I31" s="185">
        <f>IF((I19-I29)&lt;0,0,I19-I29)</f>
        <v>0</v>
      </c>
    </row>
    <row r="32" spans="1:9" ht="20.100000000000001" customHeight="1">
      <c r="A32" s="72" t="s">
        <v>39</v>
      </c>
      <c r="B32" s="5" t="s">
        <v>40</v>
      </c>
      <c r="C32" s="5"/>
      <c r="D32" s="5"/>
      <c r="E32" s="5"/>
      <c r="F32" s="183"/>
      <c r="G32" s="186"/>
      <c r="H32" s="193"/>
      <c r="I32" s="192"/>
    </row>
    <row r="33" spans="1:9" ht="15" customHeight="1">
      <c r="A33" s="20"/>
      <c r="B33" s="33" t="s">
        <v>150</v>
      </c>
      <c r="C33" s="8"/>
      <c r="D33" s="8"/>
      <c r="E33" s="8"/>
      <c r="F33" s="183"/>
      <c r="G33" s="186"/>
      <c r="H33" s="175"/>
      <c r="I33" s="226">
        <f>ROUND(I31*0.05,2)</f>
        <v>0</v>
      </c>
    </row>
    <row r="34" spans="1:9" ht="30" customHeight="1" thickBot="1">
      <c r="A34" s="60" t="s">
        <v>41</v>
      </c>
      <c r="B34" s="1" t="s">
        <v>42</v>
      </c>
      <c r="C34" s="2"/>
      <c r="D34" s="2"/>
      <c r="E34" s="2"/>
      <c r="F34" s="183"/>
      <c r="G34" s="182"/>
      <c r="H34" s="194"/>
      <c r="I34" s="195">
        <f>I31+I33</f>
        <v>0</v>
      </c>
    </row>
    <row r="35" spans="1:9" ht="13.5" thickTop="1">
      <c r="A35" s="1"/>
      <c r="B35" s="2"/>
      <c r="C35" s="2"/>
      <c r="D35" s="2"/>
      <c r="E35" s="2"/>
      <c r="F35" s="2"/>
      <c r="G35" s="5"/>
      <c r="H35" s="5"/>
      <c r="I35" s="6"/>
    </row>
    <row r="36" spans="1:9">
      <c r="A36" s="73"/>
      <c r="B36" s="5" t="s">
        <v>12</v>
      </c>
      <c r="C36" s="5"/>
      <c r="D36" s="5"/>
      <c r="E36" s="5"/>
      <c r="F36" s="5"/>
      <c r="G36" s="5"/>
      <c r="H36" s="5"/>
      <c r="I36" s="6"/>
    </row>
    <row r="37" spans="1:9" s="50" customFormat="1">
      <c r="A37" s="74" t="s">
        <v>127</v>
      </c>
      <c r="I37" s="51"/>
    </row>
    <row r="38" spans="1:9" s="70" customFormat="1" ht="12.75" customHeight="1">
      <c r="A38" s="74" t="s">
        <v>43</v>
      </c>
      <c r="I38" s="75"/>
    </row>
    <row r="39" spans="1:9" s="5" customFormat="1">
      <c r="A39" s="7"/>
      <c r="B39" s="8"/>
      <c r="C39" s="8"/>
      <c r="D39" s="8"/>
      <c r="E39" s="8"/>
      <c r="F39" s="8"/>
      <c r="G39" s="8"/>
      <c r="H39" s="8"/>
      <c r="I39" s="9"/>
    </row>
    <row r="40" spans="1:9" s="5" customFormat="1"/>
  </sheetData>
  <sheetProtection algorithmName="SHA-512" hashValue="PlUkN1w7uV8qg0rVIzCYpW0yabqxbQzQqkez1FxRktB7nEgHeL1d/Ly91YeXbb2uYL4WPixwJyE5TNuo2u5Ojg==" saltValue="N/cViiVvOc0rOUFg7SIuwg==" spinCount="100000" sheet="1" objects="1" scenarios="1" selectLockedCells="1"/>
  <mergeCells count="2">
    <mergeCell ref="A8:I8"/>
    <mergeCell ref="H21:I21"/>
  </mergeCells>
  <phoneticPr fontId="0" type="noConversion"/>
  <printOptions horizontalCentered="1"/>
  <pageMargins left="0.5" right="0" top="0.5" bottom="0.25" header="0.5" footer="0.25"/>
  <pageSetup orientation="portrait" r:id="rId1"/>
  <headerFooter alignWithMargins="0">
    <oddHeader>&amp;RSchedule B
Page 1</oddHeader>
    <oddFooter>&amp;C3</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G45"/>
  <sheetViews>
    <sheetView workbookViewId="0">
      <selection activeCell="B42" sqref="B42"/>
    </sheetView>
  </sheetViews>
  <sheetFormatPr defaultRowHeight="11.1" customHeight="1"/>
  <cols>
    <col min="1" max="1" width="10.7109375" style="59" customWidth="1"/>
    <col min="2" max="2" width="30.7109375" style="59" customWidth="1"/>
    <col min="3" max="3" width="7.7109375" style="59" customWidth="1"/>
    <col min="4" max="6" width="13.7109375" style="59" customWidth="1"/>
    <col min="7" max="7" width="5.7109375" style="59" customWidth="1"/>
    <col min="8" max="16384" width="9.140625" style="59"/>
  </cols>
  <sheetData>
    <row r="1" spans="1:7" customFormat="1" ht="12.75">
      <c r="A1" s="80" t="str">
        <f>Cover!D9</f>
        <v>(PARK DISTRICT NAME)</v>
      </c>
      <c r="B1" s="24"/>
      <c r="C1" s="24"/>
      <c r="D1" s="23"/>
      <c r="E1" s="2"/>
      <c r="F1" s="2"/>
      <c r="G1" s="3"/>
    </row>
    <row r="2" spans="1:7" customFormat="1" ht="15" customHeight="1">
      <c r="A2" s="26"/>
      <c r="B2" s="27"/>
      <c r="C2" s="27"/>
      <c r="D2" s="26"/>
      <c r="E2" s="8"/>
      <c r="F2" s="8"/>
      <c r="G2" s="9"/>
    </row>
    <row r="3" spans="1:7" customFormat="1" ht="6.75" customHeight="1">
      <c r="A3" s="29"/>
      <c r="B3" s="30"/>
      <c r="C3" s="30"/>
      <c r="D3" s="29"/>
      <c r="E3" s="5"/>
      <c r="F3" s="5"/>
      <c r="G3" s="6"/>
    </row>
    <row r="4" spans="1:7" customFormat="1" ht="12" customHeight="1">
      <c r="A4" s="165" t="s">
        <v>145</v>
      </c>
      <c r="B4" s="166"/>
      <c r="C4" s="205" t="str">
        <f>Cover!H18</f>
        <v>(YEAR)</v>
      </c>
      <c r="D4" s="165"/>
      <c r="E4" s="5"/>
      <c r="F4" s="5"/>
      <c r="G4" s="6"/>
    </row>
    <row r="5" spans="1:7" customFormat="1" ht="9.75" customHeight="1">
      <c r="A5" s="26"/>
      <c r="B5" s="27"/>
      <c r="C5" s="27"/>
      <c r="D5" s="26"/>
      <c r="E5" s="8"/>
      <c r="F5" s="8"/>
      <c r="G5" s="9"/>
    </row>
    <row r="6" spans="1:7" customFormat="1" ht="9" customHeight="1">
      <c r="A6" s="23"/>
      <c r="B6" s="24"/>
      <c r="C6" s="24"/>
      <c r="D6" s="24"/>
      <c r="E6" s="2"/>
      <c r="F6" s="2"/>
      <c r="G6" s="3"/>
    </row>
    <row r="7" spans="1:7" customFormat="1" ht="17.100000000000001" customHeight="1">
      <c r="A7" s="274" t="s">
        <v>18</v>
      </c>
      <c r="B7" s="275"/>
      <c r="C7" s="275"/>
      <c r="D7" s="275"/>
      <c r="E7" s="275"/>
      <c r="F7" s="275"/>
      <c r="G7" s="6"/>
    </row>
    <row r="8" spans="1:7" customFormat="1" ht="12" customHeight="1">
      <c r="A8" s="26"/>
      <c r="B8" s="27"/>
      <c r="C8" s="27"/>
      <c r="D8" s="27"/>
      <c r="E8" s="8"/>
      <c r="F8" s="8"/>
      <c r="G8" s="9"/>
    </row>
    <row r="9" spans="1:7" customFormat="1" ht="12" customHeight="1">
      <c r="A9" s="213" t="s">
        <v>53</v>
      </c>
      <c r="B9" s="24"/>
      <c r="C9" s="25"/>
      <c r="D9" s="91"/>
      <c r="E9" s="92"/>
      <c r="F9" s="92"/>
      <c r="G9" s="52"/>
    </row>
    <row r="10" spans="1:7" ht="12" customHeight="1">
      <c r="A10" s="97" t="s">
        <v>54</v>
      </c>
      <c r="B10" s="284"/>
      <c r="C10" s="285"/>
      <c r="D10" s="211" t="s">
        <v>44</v>
      </c>
      <c r="E10" s="211" t="s">
        <v>45</v>
      </c>
      <c r="F10" s="211" t="s">
        <v>45</v>
      </c>
      <c r="G10" s="76"/>
    </row>
    <row r="11" spans="1:7" ht="12.75" customHeight="1">
      <c r="A11" s="82"/>
      <c r="B11" s="102"/>
      <c r="C11" s="104"/>
      <c r="D11" s="211" t="s">
        <v>47</v>
      </c>
      <c r="E11" s="211" t="s">
        <v>47</v>
      </c>
      <c r="F11" s="211" t="s">
        <v>47</v>
      </c>
      <c r="G11" s="76"/>
    </row>
    <row r="12" spans="1:7" ht="12.75" customHeight="1">
      <c r="A12" s="82">
        <v>3000</v>
      </c>
      <c r="B12" s="282" t="s">
        <v>46</v>
      </c>
      <c r="C12" s="283"/>
      <c r="D12" s="211" t="e">
        <f>Cover!H18-2</f>
        <v>#VALUE!</v>
      </c>
      <c r="E12" s="211" t="e">
        <f>Cover!H18-1</f>
        <v>#VALUE!</v>
      </c>
      <c r="F12" s="211" t="str">
        <f>Cover!H18</f>
        <v>(YEAR)</v>
      </c>
      <c r="G12" s="76"/>
    </row>
    <row r="13" spans="1:7" ht="8.25" customHeight="1">
      <c r="A13" s="84"/>
      <c r="B13" s="135"/>
      <c r="C13" s="99"/>
      <c r="D13" s="95"/>
      <c r="E13" s="95"/>
      <c r="F13" s="211"/>
      <c r="G13" s="77"/>
    </row>
    <row r="14" spans="1:7" ht="20.100000000000001" customHeight="1">
      <c r="A14" s="158">
        <v>3100</v>
      </c>
      <c r="B14" s="157" t="s">
        <v>129</v>
      </c>
      <c r="C14" s="106"/>
      <c r="D14" s="156"/>
      <c r="E14" s="159"/>
      <c r="F14" s="208"/>
      <c r="G14" s="78"/>
    </row>
    <row r="15" spans="1:7" ht="21.95" customHeight="1">
      <c r="A15" s="228" t="s">
        <v>55</v>
      </c>
      <c r="B15" s="229" t="s">
        <v>48</v>
      </c>
      <c r="C15" s="230"/>
      <c r="D15" s="231"/>
      <c r="E15" s="232"/>
      <c r="F15" s="160" t="s">
        <v>82</v>
      </c>
      <c r="G15" s="89">
        <v>1</v>
      </c>
    </row>
    <row r="16" spans="1:7" ht="21.95" customHeight="1">
      <c r="A16" s="233">
        <v>3190</v>
      </c>
      <c r="B16" s="234" t="s">
        <v>49</v>
      </c>
      <c r="C16" s="230"/>
      <c r="D16" s="231"/>
      <c r="E16" s="231"/>
      <c r="F16" s="231"/>
      <c r="G16" s="88">
        <v>2</v>
      </c>
    </row>
    <row r="17" spans="1:7" ht="21.95" customHeight="1">
      <c r="A17" s="234"/>
      <c r="B17" s="234"/>
      <c r="C17" s="230"/>
      <c r="D17" s="231"/>
      <c r="E17" s="231"/>
      <c r="F17" s="231"/>
      <c r="G17" s="88">
        <v>3</v>
      </c>
    </row>
    <row r="18" spans="1:7" ht="21.95" customHeight="1">
      <c r="A18" s="80"/>
      <c r="B18" s="86" t="s">
        <v>50</v>
      </c>
      <c r="C18" s="87"/>
      <c r="D18" s="80">
        <f>SUM(D15:D17)</f>
        <v>0</v>
      </c>
      <c r="E18" s="80">
        <f>SUM(E15:E17)</f>
        <v>0</v>
      </c>
      <c r="F18" s="81">
        <f>SUM(F16:F17)</f>
        <v>0</v>
      </c>
      <c r="G18" s="88">
        <v>4</v>
      </c>
    </row>
    <row r="19" spans="1:7" ht="15" customHeight="1">
      <c r="A19" s="101">
        <v>3200</v>
      </c>
      <c r="B19" s="280" t="s">
        <v>130</v>
      </c>
      <c r="C19" s="281"/>
      <c r="D19" s="103"/>
      <c r="E19" s="103"/>
      <c r="F19" s="104"/>
      <c r="G19" s="107"/>
    </row>
    <row r="20" spans="1:7" ht="5.0999999999999996" customHeight="1">
      <c r="A20" s="33"/>
      <c r="B20" s="105"/>
      <c r="C20" s="99"/>
      <c r="D20" s="106"/>
      <c r="E20" s="106"/>
      <c r="F20" s="99"/>
      <c r="G20" s="77"/>
    </row>
    <row r="21" spans="1:7" ht="21.95" customHeight="1">
      <c r="A21" s="234"/>
      <c r="B21" s="234"/>
      <c r="C21" s="235"/>
      <c r="D21" s="236"/>
      <c r="E21" s="236"/>
      <c r="F21" s="236"/>
      <c r="G21" s="88">
        <v>5</v>
      </c>
    </row>
    <row r="22" spans="1:7" ht="21.95" customHeight="1">
      <c r="A22" s="234"/>
      <c r="B22" s="234"/>
      <c r="C22" s="230"/>
      <c r="D22" s="236"/>
      <c r="E22" s="236"/>
      <c r="F22" s="236"/>
      <c r="G22" s="88">
        <v>6</v>
      </c>
    </row>
    <row r="23" spans="1:7" ht="21.95" customHeight="1">
      <c r="A23" s="86"/>
      <c r="B23" s="86" t="s">
        <v>56</v>
      </c>
      <c r="C23" s="87"/>
      <c r="D23" s="74">
        <f>SUM(D21:D22)</f>
        <v>0</v>
      </c>
      <c r="E23" s="74">
        <f>SUM(E21:E22)</f>
        <v>0</v>
      </c>
      <c r="F23" s="76">
        <f>SUM(F21:F22)</f>
        <v>0</v>
      </c>
      <c r="G23" s="88">
        <v>7</v>
      </c>
    </row>
    <row r="24" spans="1:7" ht="15" customHeight="1">
      <c r="A24" s="101">
        <v>3300</v>
      </c>
      <c r="B24" s="280" t="s">
        <v>131</v>
      </c>
      <c r="C24" s="281"/>
      <c r="D24" s="102"/>
      <c r="E24" s="103"/>
      <c r="F24" s="104"/>
      <c r="G24" s="100"/>
    </row>
    <row r="25" spans="1:7" ht="5.0999999999999996" customHeight="1">
      <c r="A25" s="33"/>
      <c r="B25" s="139"/>
      <c r="C25" s="106"/>
      <c r="D25" s="105"/>
      <c r="E25" s="106"/>
      <c r="F25" s="99"/>
      <c r="G25" s="79"/>
    </row>
    <row r="26" spans="1:7" ht="21.95" customHeight="1">
      <c r="A26" s="233">
        <v>3351</v>
      </c>
      <c r="B26" s="234" t="s">
        <v>51</v>
      </c>
      <c r="C26" s="230"/>
      <c r="D26" s="237"/>
      <c r="E26" s="237"/>
      <c r="F26" s="237"/>
      <c r="G26" s="88">
        <v>8</v>
      </c>
    </row>
    <row r="27" spans="1:7" ht="21.95" customHeight="1">
      <c r="A27" s="238"/>
      <c r="B27" s="239"/>
      <c r="C27" s="230"/>
      <c r="D27" s="237"/>
      <c r="E27" s="237"/>
      <c r="F27" s="237"/>
      <c r="G27" s="88">
        <v>9</v>
      </c>
    </row>
    <row r="28" spans="1:7" ht="21.95" customHeight="1">
      <c r="A28" s="234"/>
      <c r="B28" s="234"/>
      <c r="C28" s="230"/>
      <c r="D28" s="237"/>
      <c r="E28" s="237"/>
      <c r="F28" s="237"/>
      <c r="G28" s="88">
        <v>10</v>
      </c>
    </row>
    <row r="29" spans="1:7" ht="21.95" customHeight="1">
      <c r="A29" s="80"/>
      <c r="B29" s="80" t="s">
        <v>57</v>
      </c>
      <c r="C29" s="100"/>
      <c r="D29" s="74">
        <f>SUM(D26:D28)</f>
        <v>0</v>
      </c>
      <c r="E29" s="74">
        <f>SUM(E26:E28)</f>
        <v>0</v>
      </c>
      <c r="F29" s="76">
        <f>SUM(F26:F28)</f>
        <v>0</v>
      </c>
      <c r="G29" s="88">
        <v>11</v>
      </c>
    </row>
    <row r="30" spans="1:7" ht="15" customHeight="1">
      <c r="A30" s="101">
        <v>3400</v>
      </c>
      <c r="B30" s="280" t="s">
        <v>132</v>
      </c>
      <c r="C30" s="281"/>
      <c r="D30" s="102"/>
      <c r="E30" s="103"/>
      <c r="F30" s="104"/>
      <c r="G30" s="107"/>
    </row>
    <row r="31" spans="1:7" ht="5.0999999999999996" customHeight="1">
      <c r="A31" s="33"/>
      <c r="B31" s="105"/>
      <c r="C31" s="106"/>
      <c r="D31" s="105"/>
      <c r="E31" s="106"/>
      <c r="F31" s="99"/>
      <c r="G31" s="77"/>
    </row>
    <row r="32" spans="1:7" ht="21.95" customHeight="1">
      <c r="A32" s="238"/>
      <c r="B32" s="239"/>
      <c r="C32" s="230"/>
      <c r="D32" s="237"/>
      <c r="E32" s="237"/>
      <c r="F32" s="237"/>
      <c r="G32" s="88">
        <v>12</v>
      </c>
    </row>
    <row r="33" spans="1:7" ht="21.95" customHeight="1">
      <c r="A33" s="234"/>
      <c r="B33" s="234"/>
      <c r="C33" s="230"/>
      <c r="D33" s="237"/>
      <c r="E33" s="237"/>
      <c r="F33" s="237"/>
      <c r="G33" s="88">
        <v>13</v>
      </c>
    </row>
    <row r="34" spans="1:7" ht="21.95" customHeight="1">
      <c r="A34" s="80"/>
      <c r="B34" s="80" t="s">
        <v>58</v>
      </c>
      <c r="C34" s="100"/>
      <c r="D34" s="74">
        <f>SUM(D32:D33)</f>
        <v>0</v>
      </c>
      <c r="E34" s="74">
        <f>SUM(E32:E33)</f>
        <v>0</v>
      </c>
      <c r="F34" s="76">
        <f>SUM(F32:F33)</f>
        <v>0</v>
      </c>
      <c r="G34" s="88">
        <v>14</v>
      </c>
    </row>
    <row r="35" spans="1:7" ht="15" customHeight="1">
      <c r="A35" s="101">
        <v>3500</v>
      </c>
      <c r="B35" s="280" t="s">
        <v>133</v>
      </c>
      <c r="C35" s="281"/>
      <c r="D35" s="102"/>
      <c r="E35" s="103"/>
      <c r="F35" s="104"/>
      <c r="G35" s="107"/>
    </row>
    <row r="36" spans="1:7" ht="5.0999999999999996" customHeight="1">
      <c r="A36" s="33"/>
      <c r="B36" s="105"/>
      <c r="C36" s="106"/>
      <c r="D36" s="105"/>
      <c r="E36" s="106"/>
      <c r="F36" s="99"/>
      <c r="G36" s="77"/>
    </row>
    <row r="37" spans="1:7" ht="21.95" customHeight="1">
      <c r="A37" s="234"/>
      <c r="B37" s="234"/>
      <c r="C37" s="230"/>
      <c r="D37" s="237"/>
      <c r="E37" s="237"/>
      <c r="F37" s="237"/>
      <c r="G37" s="88">
        <v>15</v>
      </c>
    </row>
    <row r="38" spans="1:7" ht="15" customHeight="1">
      <c r="A38" s="101">
        <v>3600</v>
      </c>
      <c r="B38" s="280" t="s">
        <v>134</v>
      </c>
      <c r="C38" s="281"/>
      <c r="D38" s="102"/>
      <c r="E38" s="103"/>
      <c r="F38" s="104"/>
      <c r="G38" s="107"/>
    </row>
    <row r="39" spans="1:7" ht="5.0999999999999996" customHeight="1">
      <c r="A39" s="33"/>
      <c r="B39" s="105"/>
      <c r="C39" s="106"/>
      <c r="D39" s="105"/>
      <c r="E39" s="106"/>
      <c r="F39" s="99"/>
      <c r="G39" s="77"/>
    </row>
    <row r="40" spans="1:7" ht="21.95" customHeight="1">
      <c r="A40" s="233">
        <v>3610</v>
      </c>
      <c r="B40" s="234" t="s">
        <v>52</v>
      </c>
      <c r="C40" s="230"/>
      <c r="D40" s="237"/>
      <c r="E40" s="237"/>
      <c r="F40" s="237"/>
      <c r="G40" s="88">
        <v>16</v>
      </c>
    </row>
    <row r="41" spans="1:7" ht="21.95" customHeight="1">
      <c r="A41" s="233">
        <v>3620</v>
      </c>
      <c r="B41" s="234" t="s">
        <v>59</v>
      </c>
      <c r="C41" s="230"/>
      <c r="D41" s="237"/>
      <c r="E41" s="237"/>
      <c r="F41" s="237"/>
      <c r="G41" s="88">
        <v>17</v>
      </c>
    </row>
    <row r="42" spans="1:7" ht="21.95" customHeight="1">
      <c r="A42" s="234"/>
      <c r="B42" s="234"/>
      <c r="C42" s="230"/>
      <c r="D42" s="237"/>
      <c r="E42" s="237"/>
      <c r="F42" s="237"/>
      <c r="G42" s="88">
        <v>18</v>
      </c>
    </row>
    <row r="43" spans="1:7" ht="21.95" customHeight="1">
      <c r="A43" s="234"/>
      <c r="B43" s="234"/>
      <c r="C43" s="230"/>
      <c r="D43" s="237"/>
      <c r="E43" s="237"/>
      <c r="F43" s="237"/>
      <c r="G43" s="88">
        <v>19</v>
      </c>
    </row>
    <row r="44" spans="1:7" ht="21.95" customHeight="1">
      <c r="A44" s="80"/>
      <c r="B44" s="80" t="s">
        <v>60</v>
      </c>
      <c r="C44" s="100"/>
      <c r="D44" s="74">
        <f>SUM(D40:D43)</f>
        <v>0</v>
      </c>
      <c r="E44" s="74">
        <f>SUM(E40:E43)</f>
        <v>0</v>
      </c>
      <c r="F44" s="76">
        <f>SUM(F40:F43)</f>
        <v>0</v>
      </c>
      <c r="G44" s="88">
        <v>20</v>
      </c>
    </row>
    <row r="45" spans="1:7" ht="24" customHeight="1">
      <c r="A45" s="154"/>
      <c r="B45" s="86" t="s">
        <v>128</v>
      </c>
      <c r="C45" s="87"/>
      <c r="D45" s="86">
        <f>D18+D23+D29+D34+D37+D44</f>
        <v>0</v>
      </c>
      <c r="E45" s="86">
        <f t="shared" ref="E45" si="0">E18+E23+E29+E34+E37+E44</f>
        <v>0</v>
      </c>
      <c r="F45" s="86">
        <f>F18+F23+F29+F34+F37+F44</f>
        <v>0</v>
      </c>
      <c r="G45" s="88">
        <v>21</v>
      </c>
    </row>
  </sheetData>
  <sheetProtection algorithmName="SHA-512" hashValue="7ui7gfQD3crJVJSNIPb2HO5VoJrxoYcFmAmc+vW7OshL3/XtYZV2gWm+qQHR2/GS1/LHf1PqSRpnvLS2UgwhFw==" saltValue="dkeuwO8NppF5pRxngefIXg==" spinCount="100000" sheet="1" objects="1" scenarios="1" selectLockedCells="1"/>
  <mergeCells count="8">
    <mergeCell ref="B30:C30"/>
    <mergeCell ref="B35:C35"/>
    <mergeCell ref="B38:C38"/>
    <mergeCell ref="A7:F7"/>
    <mergeCell ref="B12:C12"/>
    <mergeCell ref="B19:C19"/>
    <mergeCell ref="B10:C10"/>
    <mergeCell ref="B24:C24"/>
  </mergeCells>
  <phoneticPr fontId="0" type="noConversion"/>
  <printOptions horizontalCentered="1"/>
  <pageMargins left="0.5" right="0" top="0.5" bottom="0.25" header="0.5" footer="0.25"/>
  <pageSetup orientation="portrait" r:id="rId1"/>
  <headerFooter alignWithMargins="0">
    <oddHeader>&amp;RSchedule B
Page 2</oddHeader>
    <oddFooter>&amp;C4</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H41"/>
  <sheetViews>
    <sheetView workbookViewId="0">
      <selection activeCell="D15" sqref="D15:G27"/>
    </sheetView>
  </sheetViews>
  <sheetFormatPr defaultRowHeight="11.1" customHeight="1"/>
  <cols>
    <col min="1" max="1" width="10.7109375" style="59" customWidth="1"/>
    <col min="2" max="2" width="2.7109375" style="59" hidden="1" customWidth="1"/>
    <col min="3" max="3" width="30" style="59" customWidth="1"/>
    <col min="4" max="7" width="13.7109375" style="59" customWidth="1"/>
    <col min="8" max="8" width="5.7109375" style="59" customWidth="1"/>
    <col min="9" max="16384" width="9.140625" style="59"/>
  </cols>
  <sheetData>
    <row r="1" spans="1:8" customFormat="1" ht="12.75">
      <c r="A1" s="80" t="str">
        <f>Cover!D9</f>
        <v>(PARK DISTRICT NAME)</v>
      </c>
      <c r="B1" s="24"/>
      <c r="C1" s="24"/>
      <c r="D1" s="24"/>
      <c r="E1" s="23"/>
      <c r="F1" s="2"/>
      <c r="G1" s="2"/>
      <c r="H1" s="3"/>
    </row>
    <row r="2" spans="1:8" customFormat="1" ht="11.1" customHeight="1">
      <c r="A2" s="26"/>
      <c r="B2" s="27"/>
      <c r="C2" s="27"/>
      <c r="D2" s="27"/>
      <c r="E2" s="26"/>
      <c r="F2" s="8"/>
      <c r="G2" s="8"/>
      <c r="H2" s="9"/>
    </row>
    <row r="3" spans="1:8" customFormat="1" ht="6.75" customHeight="1">
      <c r="A3" s="29"/>
      <c r="B3" s="30"/>
      <c r="C3" s="30"/>
      <c r="D3" s="30"/>
      <c r="E3" s="29"/>
      <c r="F3" s="5"/>
      <c r="G3" s="5"/>
      <c r="H3" s="6"/>
    </row>
    <row r="4" spans="1:8" customFormat="1" ht="12" customHeight="1">
      <c r="A4" s="165" t="s">
        <v>145</v>
      </c>
      <c r="B4" s="166"/>
      <c r="C4" s="166"/>
      <c r="D4" s="204" t="str">
        <f>Cover!H18</f>
        <v>(YEAR)</v>
      </c>
      <c r="E4" s="59"/>
      <c r="F4" s="5"/>
      <c r="G4" s="5"/>
      <c r="H4" s="6"/>
    </row>
    <row r="5" spans="1:8" customFormat="1" ht="4.5" customHeight="1">
      <c r="A5" s="26"/>
      <c r="B5" s="27"/>
      <c r="C5" s="27"/>
      <c r="D5" s="27"/>
      <c r="E5" s="26"/>
      <c r="F5" s="8"/>
      <c r="G5" s="8"/>
      <c r="H5" s="9"/>
    </row>
    <row r="6" spans="1:8" customFormat="1" ht="9" customHeight="1">
      <c r="A6" s="23"/>
      <c r="B6" s="24"/>
      <c r="C6" s="24"/>
      <c r="D6" s="24"/>
      <c r="E6" s="24"/>
      <c r="F6" s="2"/>
      <c r="G6" s="2"/>
      <c r="H6" s="3"/>
    </row>
    <row r="7" spans="1:8" customFormat="1" ht="17.100000000000001" customHeight="1">
      <c r="A7" s="274" t="s">
        <v>18</v>
      </c>
      <c r="B7" s="275"/>
      <c r="C7" s="275"/>
      <c r="D7" s="275"/>
      <c r="E7" s="275"/>
      <c r="F7" s="275"/>
      <c r="G7" s="275"/>
      <c r="H7" s="6"/>
    </row>
    <row r="8" spans="1:8" customFormat="1" ht="15" customHeight="1">
      <c r="A8" s="26"/>
      <c r="B8" s="27"/>
      <c r="C8" s="27"/>
      <c r="D8" s="30"/>
      <c r="E8" s="27"/>
      <c r="F8" s="8"/>
      <c r="G8" s="8"/>
      <c r="H8" s="9"/>
    </row>
    <row r="9" spans="1:8" customFormat="1" ht="12" customHeight="1">
      <c r="A9" s="96" t="s">
        <v>53</v>
      </c>
      <c r="B9" s="98"/>
      <c r="C9" s="85"/>
      <c r="D9" s="110"/>
      <c r="E9" s="110"/>
      <c r="F9" s="92"/>
      <c r="G9" s="92"/>
      <c r="H9" s="52"/>
    </row>
    <row r="10" spans="1:8" ht="11.25" customHeight="1">
      <c r="A10" s="97" t="s">
        <v>54</v>
      </c>
      <c r="B10" s="99"/>
      <c r="C10" s="76"/>
      <c r="D10" s="211" t="s">
        <v>44</v>
      </c>
      <c r="E10" s="211" t="s">
        <v>45</v>
      </c>
      <c r="F10" s="211"/>
      <c r="G10" s="211" t="s">
        <v>70</v>
      </c>
      <c r="H10" s="76"/>
    </row>
    <row r="11" spans="1:8" ht="12.75" customHeight="1">
      <c r="A11" s="82"/>
      <c r="B11" s="137"/>
      <c r="C11" s="125"/>
      <c r="D11" s="211" t="s">
        <v>68</v>
      </c>
      <c r="E11" s="211" t="s">
        <v>68</v>
      </c>
      <c r="F11" s="211" t="s">
        <v>69</v>
      </c>
      <c r="G11" s="211" t="s">
        <v>71</v>
      </c>
      <c r="H11" s="76"/>
    </row>
    <row r="12" spans="1:8" ht="15.75" customHeight="1">
      <c r="A12" s="82">
        <v>4000</v>
      </c>
      <c r="B12" s="137"/>
      <c r="C12" s="93" t="s">
        <v>61</v>
      </c>
      <c r="D12" s="211" t="e">
        <f>Cover!H18-2</f>
        <v>#VALUE!</v>
      </c>
      <c r="E12" s="211" t="e">
        <f>Cover!H18-1</f>
        <v>#VALUE!</v>
      </c>
      <c r="F12" s="211" t="str">
        <f>Cover!H18</f>
        <v>(YEAR)</v>
      </c>
      <c r="G12" s="211" t="str">
        <f>Cover!H18</f>
        <v>(YEAR)</v>
      </c>
      <c r="H12" s="76"/>
    </row>
    <row r="13" spans="1:8" ht="8.25" customHeight="1">
      <c r="A13" s="84"/>
      <c r="B13" s="138"/>
      <c r="C13" s="136"/>
      <c r="D13" s="211"/>
      <c r="E13" s="95"/>
      <c r="F13" s="95"/>
      <c r="G13" s="211"/>
      <c r="H13" s="77"/>
    </row>
    <row r="14" spans="1:8" ht="20.100000000000001" customHeight="1">
      <c r="A14" s="158">
        <v>4100</v>
      </c>
      <c r="B14" s="83"/>
      <c r="C14" s="161" t="s">
        <v>135</v>
      </c>
      <c r="D14" s="209"/>
      <c r="E14" s="159"/>
      <c r="F14" s="159"/>
      <c r="G14" s="208"/>
      <c r="H14" s="78"/>
    </row>
    <row r="15" spans="1:8" ht="21.95" customHeight="1">
      <c r="A15" s="228" t="s">
        <v>62</v>
      </c>
      <c r="B15" s="240"/>
      <c r="C15" s="234" t="s">
        <v>63</v>
      </c>
      <c r="D15" s="241"/>
      <c r="E15" s="241"/>
      <c r="F15" s="241"/>
      <c r="G15" s="241"/>
      <c r="H15" s="89">
        <v>1</v>
      </c>
    </row>
    <row r="16" spans="1:8" ht="21.95" customHeight="1">
      <c r="A16" s="233">
        <v>4141</v>
      </c>
      <c r="B16" s="242"/>
      <c r="C16" s="234" t="s">
        <v>15</v>
      </c>
      <c r="D16" s="241"/>
      <c r="E16" s="241"/>
      <c r="F16" s="241"/>
      <c r="G16" s="241"/>
      <c r="H16" s="88">
        <v>2</v>
      </c>
    </row>
    <row r="17" spans="1:8" ht="21.95" customHeight="1">
      <c r="A17" s="234"/>
      <c r="B17" s="230"/>
      <c r="C17" s="234"/>
      <c r="D17" s="241"/>
      <c r="E17" s="241"/>
      <c r="F17" s="241"/>
      <c r="G17" s="241"/>
      <c r="H17" s="88">
        <v>3</v>
      </c>
    </row>
    <row r="18" spans="1:8" ht="21.95" customHeight="1">
      <c r="A18" s="243"/>
      <c r="B18" s="244"/>
      <c r="C18" s="234"/>
      <c r="D18" s="241"/>
      <c r="E18" s="241"/>
      <c r="F18" s="241"/>
      <c r="G18" s="241"/>
      <c r="H18" s="88">
        <v>4</v>
      </c>
    </row>
    <row r="19" spans="1:8" ht="21.95" customHeight="1">
      <c r="A19" s="234"/>
      <c r="B19" s="230"/>
      <c r="C19" s="234"/>
      <c r="D19" s="241"/>
      <c r="E19" s="241"/>
      <c r="F19" s="241"/>
      <c r="G19" s="241"/>
      <c r="H19" s="88">
        <v>5</v>
      </c>
    </row>
    <row r="20" spans="1:8" ht="21.95" customHeight="1">
      <c r="A20" s="234"/>
      <c r="B20" s="230"/>
      <c r="C20" s="234"/>
      <c r="D20" s="241"/>
      <c r="E20" s="241"/>
      <c r="F20" s="241"/>
      <c r="G20" s="241"/>
      <c r="H20" s="88">
        <v>6</v>
      </c>
    </row>
    <row r="21" spans="1:8" ht="21.95" customHeight="1">
      <c r="A21" s="234"/>
      <c r="B21" s="230"/>
      <c r="C21" s="234"/>
      <c r="D21" s="241"/>
      <c r="E21" s="241"/>
      <c r="F21" s="241"/>
      <c r="G21" s="241"/>
      <c r="H21" s="88">
        <v>7</v>
      </c>
    </row>
    <row r="22" spans="1:8" ht="21.95" customHeight="1">
      <c r="A22" s="233"/>
      <c r="B22" s="230"/>
      <c r="C22" s="234"/>
      <c r="D22" s="241"/>
      <c r="E22" s="241"/>
      <c r="F22" s="241"/>
      <c r="G22" s="241"/>
      <c r="H22" s="88">
        <v>8</v>
      </c>
    </row>
    <row r="23" spans="1:8" ht="21.95" customHeight="1">
      <c r="A23" s="238"/>
      <c r="B23" s="230"/>
      <c r="C23" s="239"/>
      <c r="D23" s="241"/>
      <c r="E23" s="241"/>
      <c r="F23" s="241"/>
      <c r="G23" s="241"/>
      <c r="H23" s="88">
        <v>9</v>
      </c>
    </row>
    <row r="24" spans="1:8" ht="21.95" customHeight="1">
      <c r="A24" s="234"/>
      <c r="B24" s="230"/>
      <c r="C24" s="234"/>
      <c r="D24" s="241"/>
      <c r="E24" s="241"/>
      <c r="F24" s="241"/>
      <c r="G24" s="241"/>
      <c r="H24" s="88">
        <v>10</v>
      </c>
    </row>
    <row r="25" spans="1:8" ht="21.95" customHeight="1">
      <c r="A25" s="243"/>
      <c r="B25" s="244"/>
      <c r="C25" s="243"/>
      <c r="D25" s="241"/>
      <c r="E25" s="241"/>
      <c r="F25" s="241"/>
      <c r="G25" s="241"/>
      <c r="H25" s="88">
        <v>11</v>
      </c>
    </row>
    <row r="26" spans="1:8" ht="21.95" customHeight="1">
      <c r="A26" s="238"/>
      <c r="B26" s="230"/>
      <c r="C26" s="239"/>
      <c r="D26" s="241"/>
      <c r="E26" s="241"/>
      <c r="F26" s="241"/>
      <c r="G26" s="241"/>
      <c r="H26" s="88">
        <v>12</v>
      </c>
    </row>
    <row r="27" spans="1:8" ht="21.95" customHeight="1">
      <c r="A27" s="234"/>
      <c r="B27" s="230"/>
      <c r="C27" s="234"/>
      <c r="D27" s="241"/>
      <c r="E27" s="241"/>
      <c r="F27" s="241"/>
      <c r="G27" s="241"/>
      <c r="H27" s="88">
        <v>13</v>
      </c>
    </row>
    <row r="28" spans="1:8" ht="21.95" customHeight="1">
      <c r="A28" s="80"/>
      <c r="B28" s="100"/>
      <c r="C28" s="80" t="s">
        <v>64</v>
      </c>
      <c r="D28" s="90">
        <f>SUM(D15:D27)</f>
        <v>0</v>
      </c>
      <c r="E28" s="90">
        <f t="shared" ref="E28:G28" si="0">SUM(E15:E27)</f>
        <v>0</v>
      </c>
      <c r="F28" s="90">
        <f t="shared" si="0"/>
        <v>0</v>
      </c>
      <c r="G28" s="90">
        <f t="shared" si="0"/>
        <v>0</v>
      </c>
      <c r="H28" s="88">
        <v>14</v>
      </c>
    </row>
    <row r="29" spans="1:8" ht="15" customHeight="1">
      <c r="A29" s="101">
        <v>4500</v>
      </c>
      <c r="B29" s="100"/>
      <c r="C29" s="210" t="s">
        <v>136</v>
      </c>
      <c r="D29" s="102"/>
      <c r="E29" s="103"/>
      <c r="F29" s="103"/>
      <c r="G29" s="108"/>
      <c r="H29" s="111"/>
    </row>
    <row r="30" spans="1:8" ht="5.0999999999999996" customHeight="1">
      <c r="A30" s="33"/>
      <c r="B30" s="78"/>
      <c r="C30" s="105"/>
      <c r="D30" s="105"/>
      <c r="E30" s="106"/>
      <c r="F30" s="106"/>
      <c r="G30" s="106"/>
      <c r="H30" s="99"/>
    </row>
    <row r="31" spans="1:8" ht="20.100000000000001" customHeight="1">
      <c r="A31" s="234"/>
      <c r="B31" s="230"/>
      <c r="C31" s="234"/>
      <c r="D31" s="241"/>
      <c r="E31" s="241"/>
      <c r="F31" s="241"/>
      <c r="G31" s="241"/>
      <c r="H31" s="88">
        <v>15</v>
      </c>
    </row>
    <row r="32" spans="1:8" ht="20.100000000000001" customHeight="1">
      <c r="A32" s="233"/>
      <c r="B32" s="230"/>
      <c r="C32" s="234"/>
      <c r="D32" s="241"/>
      <c r="E32" s="241"/>
      <c r="F32" s="241"/>
      <c r="G32" s="241"/>
      <c r="H32" s="88">
        <v>16</v>
      </c>
    </row>
    <row r="33" spans="1:8" ht="20.100000000000001" customHeight="1">
      <c r="A33" s="233"/>
      <c r="B33" s="230"/>
      <c r="C33" s="234"/>
      <c r="D33" s="241"/>
      <c r="E33" s="241"/>
      <c r="F33" s="241"/>
      <c r="G33" s="241"/>
      <c r="H33" s="88">
        <v>17</v>
      </c>
    </row>
    <row r="34" spans="1:8" ht="20.100000000000001" customHeight="1">
      <c r="A34" s="102"/>
      <c r="B34" s="104"/>
      <c r="C34" s="153" t="s">
        <v>65</v>
      </c>
      <c r="D34" s="100">
        <f>SUM(D31:D33)</f>
        <v>0</v>
      </c>
      <c r="E34" s="86">
        <f>SUM(E31:E33)</f>
        <v>0</v>
      </c>
      <c r="F34" s="86">
        <f t="shared" ref="F34" si="1">SUM(F31:F33)</f>
        <v>0</v>
      </c>
      <c r="G34" s="86">
        <f>SUM(G31:G33)</f>
        <v>0</v>
      </c>
      <c r="H34" s="88">
        <v>18</v>
      </c>
    </row>
    <row r="35" spans="1:8" ht="20.100000000000001" customHeight="1">
      <c r="A35" s="86" t="s">
        <v>138</v>
      </c>
      <c r="B35" s="109"/>
      <c r="C35" s="109"/>
      <c r="D35" s="90">
        <f>D28+D34</f>
        <v>0</v>
      </c>
      <c r="E35" s="90">
        <f t="shared" ref="E35:G35" si="2">E28+E34</f>
        <v>0</v>
      </c>
      <c r="F35" s="90">
        <f t="shared" si="2"/>
        <v>0</v>
      </c>
      <c r="G35" s="90">
        <f t="shared" si="2"/>
        <v>0</v>
      </c>
      <c r="H35" s="88">
        <v>19</v>
      </c>
    </row>
    <row r="36" spans="1:8" ht="20.100000000000001" customHeight="1">
      <c r="A36" s="86" t="s">
        <v>102</v>
      </c>
      <c r="B36" s="109"/>
      <c r="C36" s="109"/>
      <c r="D36" s="90">
        <f>'Page 4'!D45-'Page 5'!D35</f>
        <v>0</v>
      </c>
      <c r="E36" s="90">
        <f>'Page 4'!E45-'Page 5'!E35</f>
        <v>0</v>
      </c>
      <c r="F36" s="90">
        <f>'Page 4'!F45-'Page 5'!F35</f>
        <v>0</v>
      </c>
      <c r="G36" s="146" t="s">
        <v>101</v>
      </c>
      <c r="H36" s="88">
        <v>20</v>
      </c>
    </row>
    <row r="37" spans="1:8" ht="20.100000000000001" customHeight="1">
      <c r="A37" s="86" t="s">
        <v>104</v>
      </c>
      <c r="B37" s="109"/>
      <c r="C37" s="109"/>
      <c r="D37" s="245"/>
      <c r="E37" s="109">
        <f>D40</f>
        <v>0</v>
      </c>
      <c r="F37" s="86">
        <f>E40</f>
        <v>0</v>
      </c>
      <c r="G37" s="90">
        <f>E40</f>
        <v>0</v>
      </c>
      <c r="H37" s="88">
        <v>21</v>
      </c>
    </row>
    <row r="38" spans="1:8" ht="20.100000000000001" customHeight="1">
      <c r="A38" s="86" t="s">
        <v>66</v>
      </c>
      <c r="B38" s="109"/>
      <c r="C38" s="109"/>
      <c r="D38" s="245"/>
      <c r="E38" s="245"/>
      <c r="F38" s="245"/>
      <c r="G38" s="245"/>
      <c r="H38" s="88">
        <v>22</v>
      </c>
    </row>
    <row r="39" spans="1:8" ht="20.100000000000001" customHeight="1">
      <c r="A39" s="86" t="s">
        <v>67</v>
      </c>
      <c r="B39" s="64"/>
      <c r="C39" s="64"/>
      <c r="D39" s="245"/>
      <c r="E39" s="245"/>
      <c r="F39" s="245"/>
      <c r="G39" s="245"/>
      <c r="H39" s="88">
        <v>23</v>
      </c>
    </row>
    <row r="40" spans="1:8" ht="21.95" customHeight="1">
      <c r="A40" s="80" t="s">
        <v>105</v>
      </c>
      <c r="B40" s="71"/>
      <c r="C40" s="70"/>
      <c r="D40" s="77">
        <f>D36+D37+D38-D39</f>
        <v>0</v>
      </c>
      <c r="E40" s="77">
        <f t="shared" ref="E40:F40" si="3">E36+E37+E38-E39</f>
        <v>0</v>
      </c>
      <c r="F40" s="77">
        <f t="shared" si="3"/>
        <v>0</v>
      </c>
      <c r="G40" s="155" t="s">
        <v>101</v>
      </c>
      <c r="H40" s="107">
        <v>24</v>
      </c>
    </row>
    <row r="41" spans="1:8" ht="24.95" customHeight="1">
      <c r="A41" s="86" t="s">
        <v>137</v>
      </c>
      <c r="B41" s="109"/>
      <c r="C41" s="109"/>
      <c r="D41" s="109"/>
      <c r="E41" s="109"/>
      <c r="F41" s="109"/>
      <c r="G41" s="109"/>
      <c r="H41" s="89"/>
    </row>
  </sheetData>
  <sheetProtection algorithmName="SHA-512" hashValue="dPbrFZfv8cKF4KHNEqkLRgA0NPBbLgEooTScbBRIL7p1mepyJZe3FGMpk8JqExffZSeFSqGLDPrOnfcOEMhqVw==" saltValue="2LtTiDAG/7oLBV3BzlNiwg==" spinCount="100000" sheet="1" objects="1" scenarios="1" selectLockedCells="1"/>
  <mergeCells count="1">
    <mergeCell ref="A7:G7"/>
  </mergeCells>
  <phoneticPr fontId="0" type="noConversion"/>
  <printOptions horizontalCentered="1"/>
  <pageMargins left="0.5" right="0" top="0.5" bottom="0.25" header="0.5" footer="0.25"/>
  <pageSetup orientation="portrait" r:id="rId1"/>
  <headerFooter alignWithMargins="0">
    <oddHeader>&amp;RSchedule B
Page 3</oddHeader>
    <oddFooter>&amp;C5</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I35"/>
  <sheetViews>
    <sheetView workbookViewId="0">
      <selection activeCell="E32" activeCellId="1" sqref="E17:I17 E32:I32"/>
    </sheetView>
  </sheetViews>
  <sheetFormatPr defaultRowHeight="12.75"/>
  <cols>
    <col min="1" max="1" width="4.7109375" style="59" customWidth="1"/>
    <col min="2" max="2" width="12.5703125" style="59" customWidth="1"/>
    <col min="3" max="3" width="23.85546875" style="59" customWidth="1"/>
    <col min="4" max="4" width="10.7109375" style="59" customWidth="1"/>
    <col min="5" max="7" width="15.7109375" style="59" customWidth="1"/>
    <col min="8" max="9" width="15.28515625" style="59" customWidth="1"/>
    <col min="10" max="16384" width="9.140625" style="59"/>
  </cols>
  <sheetData>
    <row r="1" spans="1:9">
      <c r="A1" s="80" t="str">
        <f>Cover!D9</f>
        <v>(PARK DISTRICT NAME)</v>
      </c>
      <c r="B1" s="114"/>
      <c r="C1" s="114"/>
      <c r="D1" s="113"/>
      <c r="E1" s="114"/>
      <c r="F1" s="114"/>
      <c r="G1" s="114"/>
      <c r="H1" s="71"/>
      <c r="I1" s="100"/>
    </row>
    <row r="2" spans="1:9" ht="11.1" customHeight="1">
      <c r="A2" s="115"/>
      <c r="B2" s="117"/>
      <c r="C2" s="117"/>
      <c r="D2" s="116"/>
      <c r="E2" s="117"/>
      <c r="F2" s="117"/>
      <c r="G2" s="117"/>
      <c r="H2" s="64"/>
      <c r="I2" s="78"/>
    </row>
    <row r="3" spans="1:9" ht="6.75" customHeight="1">
      <c r="A3" s="118"/>
      <c r="B3" s="114"/>
      <c r="C3" s="119"/>
      <c r="D3" s="120"/>
      <c r="E3" s="114"/>
      <c r="F3" s="119"/>
      <c r="G3" s="119"/>
      <c r="H3" s="70"/>
      <c r="I3" s="100"/>
    </row>
    <row r="4" spans="1:9" ht="12" customHeight="1">
      <c r="A4" s="165" t="s">
        <v>145</v>
      </c>
      <c r="B4" s="166"/>
      <c r="C4" s="166"/>
      <c r="D4" s="204" t="str">
        <f>Cover!H18</f>
        <v>(YEAR)</v>
      </c>
      <c r="E4" s="166"/>
      <c r="F4" s="166"/>
      <c r="H4" s="70"/>
      <c r="I4" s="75"/>
    </row>
    <row r="5" spans="1:9" ht="4.5" customHeight="1">
      <c r="A5" s="115"/>
      <c r="B5" s="117"/>
      <c r="C5" s="117"/>
      <c r="D5" s="116"/>
      <c r="E5" s="119"/>
      <c r="F5" s="119"/>
      <c r="G5" s="119"/>
      <c r="H5" s="70"/>
      <c r="I5" s="75"/>
    </row>
    <row r="6" spans="1:9" ht="15" customHeight="1">
      <c r="A6" s="80" t="s">
        <v>72</v>
      </c>
      <c r="B6" s="71"/>
      <c r="C6" s="70"/>
      <c r="D6" s="75"/>
      <c r="I6" s="75"/>
    </row>
    <row r="7" spans="1:9" ht="15" customHeight="1">
      <c r="A7" s="74"/>
      <c r="B7" s="70"/>
      <c r="C7" s="70"/>
      <c r="D7" s="75"/>
      <c r="I7" s="75"/>
    </row>
    <row r="8" spans="1:9" ht="6" customHeight="1">
      <c r="A8" s="33"/>
      <c r="B8" s="64"/>
      <c r="C8" s="64"/>
      <c r="D8" s="78"/>
      <c r="I8" s="78"/>
    </row>
    <row r="9" spans="1:9" ht="6.75" customHeight="1">
      <c r="A9" s="102"/>
      <c r="B9" s="103"/>
      <c r="C9" s="108"/>
      <c r="D9" s="108"/>
      <c r="E9" s="103"/>
      <c r="F9" s="103"/>
      <c r="G9" s="103"/>
      <c r="H9" s="103"/>
      <c r="I9" s="104"/>
    </row>
    <row r="10" spans="1:9" ht="12" customHeight="1">
      <c r="A10" s="282" t="s">
        <v>83</v>
      </c>
      <c r="B10" s="286"/>
      <c r="C10" s="286"/>
      <c r="D10" s="286"/>
      <c r="E10" s="286"/>
      <c r="F10" s="286"/>
      <c r="G10" s="286"/>
      <c r="H10" s="286"/>
      <c r="I10" s="122"/>
    </row>
    <row r="11" spans="1:9" ht="6.75" customHeight="1">
      <c r="A11" s="141"/>
      <c r="B11" s="142"/>
      <c r="C11" s="142"/>
      <c r="D11" s="142"/>
      <c r="E11" s="142"/>
      <c r="F11" s="142"/>
      <c r="G11" s="142"/>
      <c r="H11" s="142"/>
      <c r="I11" s="99"/>
    </row>
    <row r="12" spans="1:9" ht="35.1" customHeight="1">
      <c r="A12" s="105"/>
      <c r="B12" s="106"/>
      <c r="C12" s="106"/>
      <c r="D12" s="145"/>
      <c r="E12" s="87" t="str">
        <f>'Page 7'!A7</f>
        <v>SR1</v>
      </c>
      <c r="F12" s="87" t="str">
        <f>'Page 7 (2)'!A7</f>
        <v>SR2</v>
      </c>
      <c r="G12" s="87" t="str">
        <f>'Page 7 (3)'!A7</f>
        <v>SR3</v>
      </c>
      <c r="H12" s="87" t="str">
        <f>'Page 7 (4)'!A7</f>
        <v>SR4</v>
      </c>
      <c r="I12" s="87" t="str">
        <f>'Page 7 (5)'!A7</f>
        <v>SR5</v>
      </c>
    </row>
    <row r="13" spans="1:9" ht="15" customHeight="1">
      <c r="A13" s="144" t="s">
        <v>19</v>
      </c>
      <c r="B13" s="201"/>
      <c r="C13" s="201"/>
      <c r="D13" s="201"/>
      <c r="E13" s="121"/>
      <c r="F13" s="121"/>
      <c r="G13" s="121"/>
      <c r="H13" s="121"/>
      <c r="I13" s="122"/>
    </row>
    <row r="14" spans="1:9" ht="21.95" customHeight="1">
      <c r="A14" s="61" t="s">
        <v>20</v>
      </c>
      <c r="B14" s="64" t="s">
        <v>106</v>
      </c>
      <c r="C14" s="64"/>
      <c r="D14" s="87"/>
      <c r="E14" s="87">
        <f>'Page 7'!F38</f>
        <v>0</v>
      </c>
      <c r="F14" s="90">
        <f>'Page 7 (2)'!F38</f>
        <v>0</v>
      </c>
      <c r="G14" s="90">
        <f>'Page 7 (3)'!F38</f>
        <v>0</v>
      </c>
      <c r="H14" s="90">
        <f>'Page 7 (4)'!F38</f>
        <v>0</v>
      </c>
      <c r="I14" s="90">
        <f>'Page 7 (5)'!F38</f>
        <v>0</v>
      </c>
    </row>
    <row r="15" spans="1:9" ht="21.95" customHeight="1">
      <c r="A15" s="76"/>
      <c r="B15" s="109" t="s">
        <v>107</v>
      </c>
      <c r="C15" s="109"/>
      <c r="D15" s="87"/>
      <c r="E15" s="87">
        <f>'Page 7'!E42</f>
        <v>0</v>
      </c>
      <c r="F15" s="90">
        <f>'Page 7 (2)'!F42</f>
        <v>0</v>
      </c>
      <c r="G15" s="90">
        <f>'Page 7 (3)'!F42</f>
        <v>0</v>
      </c>
      <c r="H15" s="90">
        <f>'Page 7 (4)'!F42</f>
        <v>0</v>
      </c>
      <c r="I15" s="90">
        <f>'Page 7 (5)'!F42</f>
        <v>0</v>
      </c>
    </row>
    <row r="16" spans="1:9" ht="21.95" customHeight="1">
      <c r="A16" s="77"/>
      <c r="B16" s="64" t="s">
        <v>74</v>
      </c>
      <c r="C16" s="64"/>
      <c r="D16" s="87"/>
      <c r="E16" s="87">
        <f>E14+E15</f>
        <v>0</v>
      </c>
      <c r="F16" s="87">
        <f t="shared" ref="F16:I16" si="0">F14+F15</f>
        <v>0</v>
      </c>
      <c r="G16" s="87">
        <f t="shared" si="0"/>
        <v>0</v>
      </c>
      <c r="H16" s="87">
        <f t="shared" si="0"/>
        <v>0</v>
      </c>
      <c r="I16" s="87">
        <f t="shared" si="0"/>
        <v>0</v>
      </c>
    </row>
    <row r="17" spans="1:9" ht="21.95" customHeight="1">
      <c r="A17" s="69" t="s">
        <v>24</v>
      </c>
      <c r="B17" s="109" t="s">
        <v>148</v>
      </c>
      <c r="C17" s="109"/>
      <c r="D17" s="87"/>
      <c r="E17" s="246">
        <f>ROUND(E16*0.75,2)</f>
        <v>0</v>
      </c>
      <c r="F17" s="246">
        <f t="shared" ref="F17:I17" si="1">ROUND(F16*0.75,2)</f>
        <v>0</v>
      </c>
      <c r="G17" s="246">
        <f t="shared" si="1"/>
        <v>0</v>
      </c>
      <c r="H17" s="246">
        <f t="shared" si="1"/>
        <v>0</v>
      </c>
      <c r="I17" s="246">
        <f t="shared" si="1"/>
        <v>0</v>
      </c>
    </row>
    <row r="18" spans="1:9" ht="20.100000000000001" customHeight="1">
      <c r="A18" s="124" t="s">
        <v>25</v>
      </c>
      <c r="B18" s="59" t="s">
        <v>75</v>
      </c>
      <c r="D18" s="100"/>
      <c r="E18" s="100"/>
      <c r="F18" s="81"/>
      <c r="G18" s="81"/>
      <c r="H18" s="81"/>
      <c r="I18" s="81"/>
    </row>
    <row r="19" spans="1:9" ht="12.75" customHeight="1">
      <c r="A19" s="77"/>
      <c r="B19" s="64" t="s">
        <v>27</v>
      </c>
      <c r="C19" s="64"/>
      <c r="D19" s="78"/>
      <c r="E19" s="78">
        <f>E16+E17</f>
        <v>0</v>
      </c>
      <c r="F19" s="78">
        <f t="shared" ref="F19:I19" si="2">F16+F17</f>
        <v>0</v>
      </c>
      <c r="G19" s="78">
        <f t="shared" si="2"/>
        <v>0</v>
      </c>
      <c r="H19" s="78">
        <f t="shared" si="2"/>
        <v>0</v>
      </c>
      <c r="I19" s="78">
        <f t="shared" si="2"/>
        <v>0</v>
      </c>
    </row>
    <row r="20" spans="1:9" ht="15" customHeight="1">
      <c r="A20" s="96" t="s">
        <v>28</v>
      </c>
      <c r="B20" s="201"/>
      <c r="C20" s="201"/>
      <c r="D20" s="145"/>
      <c r="E20" s="145"/>
      <c r="F20" s="146"/>
      <c r="G20" s="146"/>
      <c r="H20" s="146"/>
      <c r="I20" s="146"/>
    </row>
    <row r="21" spans="1:9" ht="15" customHeight="1">
      <c r="A21" s="124" t="s">
        <v>29</v>
      </c>
      <c r="B21" s="59" t="s">
        <v>76</v>
      </c>
      <c r="D21" s="100"/>
      <c r="E21" s="75"/>
      <c r="F21" s="76"/>
      <c r="G21" s="76"/>
      <c r="H21" s="76"/>
      <c r="I21" s="76"/>
    </row>
    <row r="22" spans="1:9" ht="13.5" customHeight="1">
      <c r="A22" s="126"/>
      <c r="B22" s="74" t="s">
        <v>80</v>
      </c>
      <c r="C22" s="148" t="e">
        <f>Cover!H18-1</f>
        <v>#VALUE!</v>
      </c>
      <c r="D22" s="75"/>
      <c r="E22" s="75">
        <f>'Page 7'!D43</f>
        <v>0</v>
      </c>
      <c r="F22" s="76">
        <f>'Page 7 (2)'!D43</f>
        <v>0</v>
      </c>
      <c r="G22" s="76">
        <f>'Page 7 (3)'!D43</f>
        <v>0</v>
      </c>
      <c r="H22" s="74">
        <f>'Page 7 (4)'!D43</f>
        <v>0</v>
      </c>
      <c r="I22" s="76">
        <f>'Page 7 (5)'!D43</f>
        <v>0</v>
      </c>
    </row>
    <row r="23" spans="1:9" ht="3.75" customHeight="1">
      <c r="A23" s="77"/>
      <c r="B23" s="33"/>
      <c r="C23" s="64"/>
      <c r="D23" s="78"/>
      <c r="E23" s="78"/>
      <c r="F23" s="77"/>
      <c r="G23" s="77"/>
      <c r="H23" s="33"/>
      <c r="I23" s="77"/>
    </row>
    <row r="24" spans="1:9" ht="21.95" customHeight="1">
      <c r="A24" s="124" t="s">
        <v>30</v>
      </c>
      <c r="B24" s="86" t="s">
        <v>77</v>
      </c>
      <c r="C24" s="109"/>
      <c r="D24" s="87"/>
      <c r="E24" s="87">
        <f>'Page 7'!F24</f>
        <v>0</v>
      </c>
      <c r="F24" s="90">
        <f>'Page 7 (2)'!F24</f>
        <v>0</v>
      </c>
      <c r="G24" s="90">
        <f>'Page 7 (3)'!F24</f>
        <v>0</v>
      </c>
      <c r="H24" s="90">
        <f>'Page 7 (4)'!F24</f>
        <v>0</v>
      </c>
      <c r="I24" s="77">
        <f>'Page 7 (5)'!F24</f>
        <v>0</v>
      </c>
    </row>
    <row r="25" spans="1:9" ht="21.95" customHeight="1">
      <c r="A25" s="76"/>
      <c r="B25" s="109" t="s">
        <v>108</v>
      </c>
      <c r="C25" s="109"/>
      <c r="D25" s="87"/>
      <c r="E25" s="87">
        <f>'Page 7'!F41</f>
        <v>0</v>
      </c>
      <c r="F25" s="90">
        <f>'Page 7 (2)'!F41</f>
        <v>0</v>
      </c>
      <c r="G25" s="90">
        <f>'Page 7 (3)'!F41</f>
        <v>0</v>
      </c>
      <c r="H25" s="90">
        <f>'Page 7 (4)'!F41</f>
        <v>0</v>
      </c>
      <c r="I25" s="90">
        <f>'Page 7 (5)'!F41</f>
        <v>0</v>
      </c>
    </row>
    <row r="26" spans="1:9" ht="20.100000000000001" customHeight="1">
      <c r="A26" s="76"/>
      <c r="B26" s="70" t="s">
        <v>32</v>
      </c>
      <c r="C26" s="70"/>
      <c r="D26" s="100"/>
      <c r="E26" s="100"/>
      <c r="F26" s="81"/>
      <c r="G26" s="81"/>
      <c r="H26" s="81"/>
      <c r="I26" s="81"/>
    </row>
    <row r="27" spans="1:9" ht="14.25" customHeight="1">
      <c r="A27" s="77"/>
      <c r="B27" s="64" t="s">
        <v>78</v>
      </c>
      <c r="C27" s="64"/>
      <c r="D27" s="78"/>
      <c r="E27" s="78">
        <f>E24+E25</f>
        <v>0</v>
      </c>
      <c r="F27" s="78">
        <f t="shared" ref="F27:I27" si="3">F24+F25</f>
        <v>0</v>
      </c>
      <c r="G27" s="78">
        <f t="shared" si="3"/>
        <v>0</v>
      </c>
      <c r="H27" s="78">
        <f t="shared" si="3"/>
        <v>0</v>
      </c>
      <c r="I27" s="78">
        <f t="shared" si="3"/>
        <v>0</v>
      </c>
    </row>
    <row r="28" spans="1:9" ht="21.95" customHeight="1">
      <c r="A28" s="123" t="s">
        <v>34</v>
      </c>
      <c r="B28" s="109" t="s">
        <v>84</v>
      </c>
      <c r="C28" s="109"/>
      <c r="D28" s="87"/>
      <c r="E28" s="87">
        <f>E22+E27</f>
        <v>0</v>
      </c>
      <c r="F28" s="87">
        <f t="shared" ref="F28:I28" si="4">F22+F27</f>
        <v>0</v>
      </c>
      <c r="G28" s="87">
        <f t="shared" si="4"/>
        <v>0</v>
      </c>
      <c r="H28" s="87">
        <f t="shared" si="4"/>
        <v>0</v>
      </c>
      <c r="I28" s="87">
        <f t="shared" si="4"/>
        <v>0</v>
      </c>
    </row>
    <row r="29" spans="1:9" ht="17.25" customHeight="1">
      <c r="A29" s="124" t="s">
        <v>36</v>
      </c>
      <c r="B29" s="59" t="s">
        <v>37</v>
      </c>
      <c r="D29" s="100"/>
      <c r="F29" s="76"/>
      <c r="G29" s="76"/>
      <c r="H29" s="76"/>
      <c r="I29" s="81"/>
    </row>
    <row r="30" spans="1:9" ht="12.75" customHeight="1">
      <c r="A30" s="77"/>
      <c r="B30" s="64" t="s">
        <v>38</v>
      </c>
      <c r="C30" s="64"/>
      <c r="D30" s="78"/>
      <c r="E30" s="77">
        <f>IF((E19-E28)&lt;0,0,E19-E28)</f>
        <v>0</v>
      </c>
      <c r="F30" s="77">
        <f t="shared" ref="F30:I30" si="5">IF((F19-F28)&lt;0,0,F19-F28)</f>
        <v>0</v>
      </c>
      <c r="G30" s="77">
        <f t="shared" si="5"/>
        <v>0</v>
      </c>
      <c r="H30" s="77">
        <f t="shared" si="5"/>
        <v>0</v>
      </c>
      <c r="I30" s="77">
        <f t="shared" si="5"/>
        <v>0</v>
      </c>
    </row>
    <row r="31" spans="1:9" ht="17.25" customHeight="1">
      <c r="A31" s="124" t="s">
        <v>39</v>
      </c>
      <c r="B31" s="59" t="s">
        <v>40</v>
      </c>
      <c r="D31" s="100"/>
      <c r="E31" s="75"/>
      <c r="F31" s="76"/>
      <c r="G31" s="76"/>
      <c r="H31" s="76"/>
      <c r="I31" s="75"/>
    </row>
    <row r="32" spans="1:9" ht="12.75" customHeight="1">
      <c r="A32" s="77"/>
      <c r="B32" s="64" t="s">
        <v>150</v>
      </c>
      <c r="C32" s="64"/>
      <c r="D32" s="78"/>
      <c r="E32" s="247">
        <f>ROUND(E30*0.05,2)</f>
        <v>0</v>
      </c>
      <c r="F32" s="247">
        <f t="shared" ref="F32:I32" si="6">ROUND(F30*0.05,2)</f>
        <v>0</v>
      </c>
      <c r="G32" s="247">
        <f t="shared" si="6"/>
        <v>0</v>
      </c>
      <c r="H32" s="247">
        <f t="shared" si="6"/>
        <v>0</v>
      </c>
      <c r="I32" s="247">
        <f t="shared" si="6"/>
        <v>0</v>
      </c>
    </row>
    <row r="33" spans="1:9" ht="21.95" customHeight="1">
      <c r="A33" s="124" t="s">
        <v>41</v>
      </c>
      <c r="B33" s="59" t="s">
        <v>139</v>
      </c>
      <c r="C33" s="109"/>
      <c r="D33" s="87"/>
      <c r="E33" s="75">
        <f>E30+E32</f>
        <v>0</v>
      </c>
      <c r="F33" s="75">
        <f t="shared" ref="F33:I33" si="7">F30+F32</f>
        <v>0</v>
      </c>
      <c r="G33" s="75">
        <f t="shared" si="7"/>
        <v>0</v>
      </c>
      <c r="H33" s="75">
        <f t="shared" si="7"/>
        <v>0</v>
      </c>
      <c r="I33" s="75">
        <f t="shared" si="7"/>
        <v>0</v>
      </c>
    </row>
    <row r="34" spans="1:9" ht="8.1" customHeight="1">
      <c r="A34" s="80"/>
      <c r="B34" s="71"/>
      <c r="C34" s="70"/>
      <c r="D34" s="70"/>
      <c r="E34" s="71"/>
      <c r="F34" s="71"/>
      <c r="G34" s="71"/>
      <c r="H34" s="71"/>
      <c r="I34" s="100"/>
    </row>
    <row r="35" spans="1:9">
      <c r="A35" s="33" t="s">
        <v>79</v>
      </c>
      <c r="B35" s="64"/>
      <c r="C35" s="64"/>
      <c r="D35" s="64"/>
      <c r="E35" s="64"/>
      <c r="F35" s="64"/>
      <c r="G35" s="64"/>
      <c r="H35" s="64"/>
      <c r="I35" s="78"/>
    </row>
  </sheetData>
  <sheetProtection algorithmName="SHA-512" hashValue="m9zhNO5urGjRn03PeBcPQfmD56LjGfv5oHbjPdtMXd9ztelqJOBfiVyTLUJg8HhAlb71kbqd42KUuqN8lHMPEw==" saltValue="Hu24OKMdgifTXpgdSrRoNQ==" spinCount="100000" sheet="1" objects="1" scenarios="1" selectLockedCells="1"/>
  <mergeCells count="1">
    <mergeCell ref="A10:H10"/>
  </mergeCells>
  <phoneticPr fontId="0" type="noConversion"/>
  <printOptions horizontalCentered="1"/>
  <pageMargins left="0.5" right="0" top="0.5" bottom="0.25" header="0.5" footer="0.25"/>
  <pageSetup orientation="landscape" r:id="rId1"/>
  <headerFooter alignWithMargins="0">
    <oddHeader>&amp;RSchedule C
Page 1</oddHeader>
    <oddFooter>&amp;C6</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G44"/>
  <sheetViews>
    <sheetView workbookViewId="0">
      <selection activeCell="B14" sqref="B14"/>
    </sheetView>
  </sheetViews>
  <sheetFormatPr defaultRowHeight="11.1" customHeight="1"/>
  <cols>
    <col min="1" max="1" width="10" style="59" customWidth="1"/>
    <col min="2" max="2" width="30.7109375" style="59" customWidth="1"/>
    <col min="3" max="6" width="14.7109375" style="59" customWidth="1"/>
    <col min="7" max="7" width="4.28515625" style="59" customWidth="1"/>
    <col min="8" max="16384" width="9.140625" style="59"/>
  </cols>
  <sheetData>
    <row r="1" spans="1:7" customFormat="1" ht="12.75">
      <c r="A1" s="80" t="str">
        <f>Cover!D9</f>
        <v>(PARK DISTRICT NAME)</v>
      </c>
      <c r="B1" s="24"/>
      <c r="C1" s="24"/>
      <c r="D1" s="23"/>
      <c r="E1" s="2"/>
      <c r="F1" s="2"/>
      <c r="G1" s="3"/>
    </row>
    <row r="2" spans="1:7" customFormat="1" ht="16.5" customHeight="1">
      <c r="A2" s="26"/>
      <c r="B2" s="27"/>
      <c r="C2" s="27"/>
      <c r="D2" s="26"/>
      <c r="E2" s="8"/>
      <c r="F2" s="8"/>
      <c r="G2" s="9"/>
    </row>
    <row r="3" spans="1:7" customFormat="1" ht="6.75" customHeight="1">
      <c r="A3" s="29"/>
      <c r="B3" s="30"/>
      <c r="C3" s="30"/>
      <c r="D3" s="29"/>
      <c r="E3" s="5"/>
      <c r="F3" s="5"/>
      <c r="G3" s="6"/>
    </row>
    <row r="4" spans="1:7" customFormat="1" ht="12" customHeight="1">
      <c r="A4" s="165" t="s">
        <v>145</v>
      </c>
      <c r="B4" s="166"/>
      <c r="C4" s="204" t="str">
        <f>Cover!H18</f>
        <v>(YEAR)</v>
      </c>
      <c r="D4" s="59"/>
      <c r="E4" s="5"/>
      <c r="F4" s="5"/>
      <c r="G4" s="6"/>
    </row>
    <row r="5" spans="1:7" customFormat="1" ht="4.5" customHeight="1">
      <c r="A5" s="26"/>
      <c r="B5" s="27"/>
      <c r="C5" s="27"/>
      <c r="D5" s="26"/>
      <c r="E5" s="8"/>
      <c r="F5" s="8"/>
      <c r="G5" s="9"/>
    </row>
    <row r="6" spans="1:7" customFormat="1" ht="19.5" customHeight="1">
      <c r="A6" s="274" t="s">
        <v>73</v>
      </c>
      <c r="B6" s="275"/>
      <c r="C6" s="275"/>
      <c r="D6" s="275"/>
      <c r="E6" s="275"/>
      <c r="F6" s="275"/>
      <c r="G6" s="6"/>
    </row>
    <row r="7" spans="1:7" customFormat="1" ht="19.5" customHeight="1">
      <c r="A7" s="287" t="s">
        <v>162</v>
      </c>
      <c r="B7" s="288"/>
      <c r="C7" s="148" t="s">
        <v>85</v>
      </c>
      <c r="D7" s="112"/>
      <c r="E7" s="112"/>
      <c r="F7" s="112"/>
      <c r="G7" s="6"/>
    </row>
    <row r="8" spans="1:7" customFormat="1" ht="12.75">
      <c r="A8" s="26"/>
      <c r="B8" s="27"/>
      <c r="C8" s="27"/>
      <c r="D8" s="27"/>
      <c r="E8" s="8"/>
      <c r="F8" s="8"/>
      <c r="G8" s="9"/>
    </row>
    <row r="9" spans="1:7" customFormat="1" ht="12" customHeight="1">
      <c r="A9" s="213" t="s">
        <v>53</v>
      </c>
      <c r="B9" s="23"/>
      <c r="C9" s="147"/>
      <c r="D9" s="91"/>
      <c r="E9" s="92"/>
      <c r="F9" s="92"/>
      <c r="G9" s="52"/>
    </row>
    <row r="10" spans="1:7" ht="11.25" customHeight="1">
      <c r="A10" s="97" t="s">
        <v>54</v>
      </c>
      <c r="B10" s="33"/>
      <c r="C10" s="149"/>
      <c r="D10" s="93" t="s">
        <v>44</v>
      </c>
      <c r="E10" s="211" t="s">
        <v>45</v>
      </c>
      <c r="F10" s="211" t="s">
        <v>45</v>
      </c>
      <c r="G10" s="76"/>
    </row>
    <row r="11" spans="1:7" ht="12.75" customHeight="1">
      <c r="A11" s="216"/>
      <c r="B11" s="103"/>
      <c r="C11" s="150"/>
      <c r="D11" s="211" t="s">
        <v>86</v>
      </c>
      <c r="E11" s="211" t="s">
        <v>86</v>
      </c>
      <c r="F11" s="211" t="s">
        <v>86</v>
      </c>
      <c r="G11" s="76"/>
    </row>
    <row r="12" spans="1:7" ht="15.75" customHeight="1">
      <c r="A12" s="217">
        <v>3000</v>
      </c>
      <c r="B12" s="286" t="s">
        <v>46</v>
      </c>
      <c r="C12" s="283"/>
      <c r="D12" s="211" t="e">
        <f>Cover!H18-2</f>
        <v>#VALUE!</v>
      </c>
      <c r="E12" s="211" t="e">
        <f>Cover!H18-1</f>
        <v>#VALUE!</v>
      </c>
      <c r="F12" s="211" t="str">
        <f>Cover!H18</f>
        <v>(YEAR)</v>
      </c>
      <c r="G12" s="76"/>
    </row>
    <row r="13" spans="1:7" ht="8.25" customHeight="1">
      <c r="A13" s="218"/>
      <c r="B13" s="214"/>
      <c r="C13" s="95"/>
      <c r="D13" s="95"/>
      <c r="E13" s="95"/>
      <c r="F13" s="95"/>
      <c r="G13" s="77"/>
    </row>
    <row r="14" spans="1:7" ht="20.100000000000001" customHeight="1">
      <c r="A14" s="248" t="s">
        <v>55</v>
      </c>
      <c r="B14" s="249" t="s">
        <v>48</v>
      </c>
      <c r="C14" s="235"/>
      <c r="D14" s="232"/>
      <c r="E14" s="232"/>
      <c r="F14" s="134" t="s">
        <v>87</v>
      </c>
      <c r="G14" s="89">
        <v>1</v>
      </c>
    </row>
    <row r="15" spans="1:7" ht="20.100000000000001" customHeight="1">
      <c r="A15" s="250">
        <v>3190</v>
      </c>
      <c r="B15" s="249" t="s">
        <v>88</v>
      </c>
      <c r="C15" s="230"/>
      <c r="D15" s="232"/>
      <c r="E15" s="232"/>
      <c r="F15" s="232"/>
      <c r="G15" s="88">
        <v>2</v>
      </c>
    </row>
    <row r="16" spans="1:7" ht="20.100000000000001" customHeight="1">
      <c r="A16" s="250">
        <v>3610</v>
      </c>
      <c r="B16" s="249" t="s">
        <v>52</v>
      </c>
      <c r="C16" s="230"/>
      <c r="D16" s="232"/>
      <c r="E16" s="232"/>
      <c r="F16" s="232"/>
      <c r="G16" s="88">
        <v>3</v>
      </c>
    </row>
    <row r="17" spans="1:7" ht="20.100000000000001" customHeight="1">
      <c r="A17" s="251"/>
      <c r="B17" s="249"/>
      <c r="C17" s="230"/>
      <c r="D17" s="232"/>
      <c r="E17" s="232"/>
      <c r="F17" s="232"/>
      <c r="G17" s="88">
        <v>4</v>
      </c>
    </row>
    <row r="18" spans="1:7" ht="20.100000000000001" customHeight="1">
      <c r="A18" s="252"/>
      <c r="B18" s="249"/>
      <c r="C18" s="230"/>
      <c r="D18" s="232"/>
      <c r="E18" s="232"/>
      <c r="F18" s="232"/>
      <c r="G18" s="88">
        <v>5</v>
      </c>
    </row>
    <row r="19" spans="1:7" ht="20.100000000000001" customHeight="1">
      <c r="A19" s="252"/>
      <c r="B19" s="249"/>
      <c r="C19" s="235"/>
      <c r="D19" s="232"/>
      <c r="E19" s="232"/>
      <c r="F19" s="232"/>
      <c r="G19" s="88">
        <v>6</v>
      </c>
    </row>
    <row r="20" spans="1:7" ht="20.100000000000001" customHeight="1">
      <c r="A20" s="252"/>
      <c r="B20" s="249"/>
      <c r="C20" s="230"/>
      <c r="D20" s="232"/>
      <c r="E20" s="232"/>
      <c r="F20" s="232"/>
      <c r="G20" s="88">
        <v>7</v>
      </c>
    </row>
    <row r="21" spans="1:7" ht="20.100000000000001" customHeight="1">
      <c r="A21" s="250"/>
      <c r="B21" s="249"/>
      <c r="C21" s="230"/>
      <c r="D21" s="232"/>
      <c r="E21" s="232"/>
      <c r="F21" s="232"/>
      <c r="G21" s="88">
        <v>8</v>
      </c>
    </row>
    <row r="22" spans="1:7" ht="20.100000000000001" customHeight="1">
      <c r="A22" s="253"/>
      <c r="B22" s="254"/>
      <c r="C22" s="230"/>
      <c r="D22" s="232"/>
      <c r="E22" s="232"/>
      <c r="F22" s="232"/>
      <c r="G22" s="88">
        <v>9</v>
      </c>
    </row>
    <row r="23" spans="1:7" ht="20.100000000000001" customHeight="1">
      <c r="A23" s="252"/>
      <c r="B23" s="249"/>
      <c r="C23" s="230"/>
      <c r="D23" s="232"/>
      <c r="E23" s="232"/>
      <c r="F23" s="232"/>
      <c r="G23" s="88">
        <v>10</v>
      </c>
    </row>
    <row r="24" spans="1:7" ht="23.1" customHeight="1">
      <c r="A24" s="125"/>
      <c r="B24" s="109" t="s">
        <v>128</v>
      </c>
      <c r="C24" s="64"/>
      <c r="D24" s="77">
        <f>SUM(D14:D23)</f>
        <v>0</v>
      </c>
      <c r="E24" s="77">
        <f>SUM(E14:E23)</f>
        <v>0</v>
      </c>
      <c r="F24" s="77">
        <f>SUM(F15:F23)</f>
        <v>0</v>
      </c>
      <c r="G24" s="88">
        <v>11</v>
      </c>
    </row>
    <row r="25" spans="1:7" customFormat="1" ht="12" customHeight="1">
      <c r="A25" s="213" t="s">
        <v>53</v>
      </c>
      <c r="B25" s="24"/>
      <c r="C25" s="91"/>
      <c r="D25" s="91"/>
      <c r="E25" s="92"/>
      <c r="F25" s="92"/>
      <c r="G25" s="52"/>
    </row>
    <row r="26" spans="1:7" ht="11.25" customHeight="1">
      <c r="A26" s="219" t="s">
        <v>54</v>
      </c>
      <c r="B26" s="64"/>
      <c r="C26" s="93" t="s">
        <v>44</v>
      </c>
      <c r="D26" s="93" t="s">
        <v>45</v>
      </c>
      <c r="E26" s="211"/>
      <c r="F26" s="211" t="s">
        <v>70</v>
      </c>
      <c r="G26" s="76"/>
    </row>
    <row r="27" spans="1:7" ht="12.75" customHeight="1">
      <c r="A27" s="217"/>
      <c r="B27" s="104"/>
      <c r="C27" s="211" t="s">
        <v>89</v>
      </c>
      <c r="D27" s="211" t="s">
        <v>89</v>
      </c>
      <c r="E27" s="211" t="s">
        <v>69</v>
      </c>
      <c r="F27" s="211" t="s">
        <v>90</v>
      </c>
      <c r="G27" s="76"/>
    </row>
    <row r="28" spans="1:7" ht="15.75" customHeight="1">
      <c r="A28" s="217">
        <v>4000</v>
      </c>
      <c r="B28" s="211" t="s">
        <v>61</v>
      </c>
      <c r="C28" s="93" t="e">
        <f>Cover!H18-2</f>
        <v>#VALUE!</v>
      </c>
      <c r="D28" s="93" t="e">
        <f>Cover!H18-1</f>
        <v>#VALUE!</v>
      </c>
      <c r="E28" s="211" t="str">
        <f>Cover!H18</f>
        <v>(YEAR)</v>
      </c>
      <c r="F28" s="211" t="str">
        <f>Cover!H18</f>
        <v>(YEAR)</v>
      </c>
      <c r="G28" s="76"/>
    </row>
    <row r="29" spans="1:7" ht="8.25" customHeight="1">
      <c r="A29" s="218"/>
      <c r="B29" s="215"/>
      <c r="C29" s="94"/>
      <c r="D29" s="94"/>
      <c r="E29" s="95"/>
      <c r="F29" s="95"/>
      <c r="G29" s="77"/>
    </row>
    <row r="30" spans="1:7" ht="20.100000000000001" customHeight="1">
      <c r="A30" s="255">
        <v>100</v>
      </c>
      <c r="B30" s="230" t="s">
        <v>91</v>
      </c>
      <c r="C30" s="246"/>
      <c r="D30" s="246"/>
      <c r="E30" s="246"/>
      <c r="F30" s="246"/>
      <c r="G30" s="88">
        <v>12</v>
      </c>
    </row>
    <row r="31" spans="1:7" ht="20.100000000000001" customHeight="1">
      <c r="A31" s="251"/>
      <c r="B31" s="256"/>
      <c r="C31" s="246"/>
      <c r="D31" s="246"/>
      <c r="E31" s="246"/>
      <c r="F31" s="246"/>
      <c r="G31" s="88">
        <v>13</v>
      </c>
    </row>
    <row r="32" spans="1:7" ht="20.100000000000001" customHeight="1">
      <c r="A32" s="251"/>
      <c r="B32" s="256"/>
      <c r="C32" s="246"/>
      <c r="D32" s="246"/>
      <c r="E32" s="246"/>
      <c r="F32" s="246"/>
      <c r="G32" s="88">
        <v>14</v>
      </c>
    </row>
    <row r="33" spans="1:7" ht="20.100000000000001" customHeight="1">
      <c r="A33" s="251"/>
      <c r="B33" s="256"/>
      <c r="C33" s="246"/>
      <c r="D33" s="246"/>
      <c r="E33" s="246"/>
      <c r="F33" s="246"/>
      <c r="G33" s="88">
        <v>15</v>
      </c>
    </row>
    <row r="34" spans="1:7" ht="20.100000000000001" customHeight="1">
      <c r="A34" s="251"/>
      <c r="B34" s="256"/>
      <c r="C34" s="246"/>
      <c r="D34" s="246"/>
      <c r="E34" s="246"/>
      <c r="F34" s="246"/>
      <c r="G34" s="88">
        <v>16</v>
      </c>
    </row>
    <row r="35" spans="1:7" ht="20.100000000000001" customHeight="1">
      <c r="A35" s="251"/>
      <c r="B35" s="256"/>
      <c r="C35" s="246"/>
      <c r="D35" s="246"/>
      <c r="E35" s="246"/>
      <c r="F35" s="246"/>
      <c r="G35" s="88">
        <v>17</v>
      </c>
    </row>
    <row r="36" spans="1:7" ht="20.100000000000001" customHeight="1">
      <c r="A36" s="251"/>
      <c r="B36" s="256"/>
      <c r="C36" s="246"/>
      <c r="D36" s="246"/>
      <c r="E36" s="246"/>
      <c r="F36" s="246"/>
      <c r="G36" s="88">
        <v>18</v>
      </c>
    </row>
    <row r="37" spans="1:7" ht="20.100000000000001" customHeight="1">
      <c r="A37" s="251"/>
      <c r="B37" s="256"/>
      <c r="C37" s="246"/>
      <c r="D37" s="246"/>
      <c r="E37" s="246"/>
      <c r="F37" s="246"/>
      <c r="G37" s="88">
        <v>19</v>
      </c>
    </row>
    <row r="38" spans="1:7" ht="20.100000000000001" customHeight="1">
      <c r="A38" s="125"/>
      <c r="B38" s="87" t="s">
        <v>140</v>
      </c>
      <c r="C38" s="100">
        <f>SUM(C30:C37)</f>
        <v>0</v>
      </c>
      <c r="D38" s="100">
        <f t="shared" ref="D38:E38" si="0">SUM(D30:D37)</f>
        <v>0</v>
      </c>
      <c r="E38" s="100">
        <f t="shared" si="0"/>
        <v>0</v>
      </c>
      <c r="F38" s="100">
        <f>SUM(F30:F37)</f>
        <v>0</v>
      </c>
      <c r="G38" s="88">
        <v>20</v>
      </c>
    </row>
    <row r="39" spans="1:7" ht="20.100000000000001" customHeight="1">
      <c r="A39" s="140"/>
      <c r="B39" s="87" t="s">
        <v>109</v>
      </c>
      <c r="C39" s="90">
        <f>D24-C38</f>
        <v>0</v>
      </c>
      <c r="D39" s="90">
        <f t="shared" ref="D39:E39" si="1">E24-D38</f>
        <v>0</v>
      </c>
      <c r="E39" s="90">
        <f t="shared" si="1"/>
        <v>0</v>
      </c>
      <c r="F39" s="146" t="s">
        <v>101</v>
      </c>
      <c r="G39" s="88">
        <v>21</v>
      </c>
    </row>
    <row r="40" spans="1:7" ht="20.100000000000001" customHeight="1">
      <c r="A40" s="90"/>
      <c r="B40" s="109" t="s">
        <v>110</v>
      </c>
      <c r="C40" s="245"/>
      <c r="D40" s="109">
        <f>C43</f>
        <v>0</v>
      </c>
      <c r="E40" s="86">
        <f>D43</f>
        <v>0</v>
      </c>
      <c r="F40" s="90">
        <f>D43</f>
        <v>0</v>
      </c>
      <c r="G40" s="88">
        <v>22</v>
      </c>
    </row>
    <row r="41" spans="1:7" ht="20.100000000000001" customHeight="1">
      <c r="A41" s="220">
        <v>3999</v>
      </c>
      <c r="B41" s="109" t="s">
        <v>111</v>
      </c>
      <c r="C41" s="245"/>
      <c r="D41" s="245"/>
      <c r="E41" s="245"/>
      <c r="F41" s="245"/>
      <c r="G41" s="88">
        <v>23</v>
      </c>
    </row>
    <row r="42" spans="1:7" ht="20.100000000000001" customHeight="1">
      <c r="A42" s="220">
        <v>4999</v>
      </c>
      <c r="B42" s="109" t="s">
        <v>141</v>
      </c>
      <c r="C42" s="245"/>
      <c r="D42" s="245"/>
      <c r="E42" s="245"/>
      <c r="F42" s="245"/>
      <c r="G42" s="88">
        <v>24</v>
      </c>
    </row>
    <row r="43" spans="1:7" ht="24.95" customHeight="1">
      <c r="A43" s="90"/>
      <c r="B43" s="64" t="s">
        <v>112</v>
      </c>
      <c r="C43" s="77">
        <f>C39+C40+C41-C42</f>
        <v>0</v>
      </c>
      <c r="D43" s="77">
        <f t="shared" ref="D43:E43" si="2">D39+D40+D41-D42</f>
        <v>0</v>
      </c>
      <c r="E43" s="77">
        <f t="shared" si="2"/>
        <v>0</v>
      </c>
      <c r="F43" s="146" t="s">
        <v>101</v>
      </c>
      <c r="G43" s="88">
        <v>25</v>
      </c>
    </row>
    <row r="44" spans="1:7" ht="24.95" customHeight="1">
      <c r="A44" s="86" t="s">
        <v>137</v>
      </c>
      <c r="B44" s="109"/>
      <c r="C44" s="109"/>
      <c r="D44" s="109"/>
      <c r="E44" s="109"/>
      <c r="F44" s="109"/>
      <c r="G44" s="89"/>
    </row>
  </sheetData>
  <sheetProtection algorithmName="SHA-512" hashValue="wDwSOVR0DioCT5n2Bd793Xq0xXJpulF6BJI9TyCvIvfx5xixoqO0czhT9pus31e1i65xu1qvtBmMTtieCOL5QA==" saltValue="xxjJsSAlnIWX4p/+cYK8YA==" spinCount="100000" sheet="1" objects="1" scenarios="1" selectLockedCells="1"/>
  <mergeCells count="3">
    <mergeCell ref="A6:F6"/>
    <mergeCell ref="B12:C12"/>
    <mergeCell ref="A7:B7"/>
  </mergeCells>
  <phoneticPr fontId="0" type="noConversion"/>
  <printOptions horizontalCentered="1"/>
  <pageMargins left="0.5" right="0" top="0.5" bottom="0.25" header="0.5" footer="0.25"/>
  <pageSetup scale="98" orientation="portrait" r:id="rId1"/>
  <headerFooter alignWithMargins="0">
    <oddHeader>&amp;RSchedule C
Page 2</oddHeader>
    <oddFooter>&amp;C7</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G44"/>
  <sheetViews>
    <sheetView workbookViewId="0">
      <selection activeCell="B14" sqref="B14"/>
    </sheetView>
  </sheetViews>
  <sheetFormatPr defaultRowHeight="11.1" customHeight="1"/>
  <cols>
    <col min="1" max="1" width="10" style="59" customWidth="1"/>
    <col min="2" max="2" width="30.7109375" style="59" customWidth="1"/>
    <col min="3" max="6" width="14.7109375" style="59" customWidth="1"/>
    <col min="7" max="7" width="4.28515625" style="59" customWidth="1"/>
    <col min="8" max="16384" width="9.140625" style="59"/>
  </cols>
  <sheetData>
    <row r="1" spans="1:7" customFormat="1" ht="12.75">
      <c r="A1" s="80" t="str">
        <f>Cover!D9</f>
        <v>(PARK DISTRICT NAME)</v>
      </c>
      <c r="B1" s="24"/>
      <c r="C1" s="24"/>
      <c r="D1" s="23"/>
      <c r="E1" s="2"/>
      <c r="F1" s="2"/>
      <c r="G1" s="3"/>
    </row>
    <row r="2" spans="1:7" customFormat="1" ht="16.5" customHeight="1">
      <c r="A2" s="26"/>
      <c r="B2" s="27"/>
      <c r="C2" s="27"/>
      <c r="D2" s="26"/>
      <c r="E2" s="8"/>
      <c r="F2" s="8"/>
      <c r="G2" s="9"/>
    </row>
    <row r="3" spans="1:7" customFormat="1" ht="6.75" customHeight="1">
      <c r="A3" s="29"/>
      <c r="B3" s="30"/>
      <c r="C3" s="30"/>
      <c r="D3" s="29"/>
      <c r="E3" s="5"/>
      <c r="F3" s="5"/>
      <c r="G3" s="6"/>
    </row>
    <row r="4" spans="1:7" customFormat="1" ht="12" customHeight="1">
      <c r="A4" s="165" t="s">
        <v>145</v>
      </c>
      <c r="B4" s="166"/>
      <c r="C4" s="204" t="str">
        <f>Cover!H18</f>
        <v>(YEAR)</v>
      </c>
      <c r="D4" s="59"/>
      <c r="E4" s="5"/>
      <c r="F4" s="5"/>
      <c r="G4" s="6"/>
    </row>
    <row r="5" spans="1:7" customFormat="1" ht="4.5" customHeight="1">
      <c r="A5" s="26"/>
      <c r="B5" s="27"/>
      <c r="C5" s="27"/>
      <c r="D5" s="26"/>
      <c r="E5" s="8"/>
      <c r="F5" s="8"/>
      <c r="G5" s="9"/>
    </row>
    <row r="6" spans="1:7" customFormat="1" ht="19.5" customHeight="1">
      <c r="A6" s="274" t="s">
        <v>73</v>
      </c>
      <c r="B6" s="275"/>
      <c r="C6" s="275"/>
      <c r="D6" s="275"/>
      <c r="E6" s="275"/>
      <c r="F6" s="275"/>
      <c r="G6" s="6"/>
    </row>
    <row r="7" spans="1:7" customFormat="1" ht="19.5" customHeight="1">
      <c r="A7" s="287" t="s">
        <v>161</v>
      </c>
      <c r="B7" s="288"/>
      <c r="C7" s="148" t="s">
        <v>85</v>
      </c>
      <c r="D7" s="112"/>
      <c r="E7" s="112"/>
      <c r="F7" s="112"/>
      <c r="G7" s="6"/>
    </row>
    <row r="8" spans="1:7" customFormat="1" ht="12.75">
      <c r="A8" s="26"/>
      <c r="B8" s="27"/>
      <c r="C8" s="27"/>
      <c r="D8" s="27"/>
      <c r="E8" s="8"/>
      <c r="F8" s="8"/>
      <c r="G8" s="9"/>
    </row>
    <row r="9" spans="1:7" customFormat="1" ht="12" customHeight="1">
      <c r="A9" s="213" t="s">
        <v>53</v>
      </c>
      <c r="B9" s="23"/>
      <c r="C9" s="147"/>
      <c r="D9" s="91"/>
      <c r="E9" s="92"/>
      <c r="F9" s="92"/>
      <c r="G9" s="52"/>
    </row>
    <row r="10" spans="1:7" ht="11.25" customHeight="1">
      <c r="A10" s="97" t="s">
        <v>54</v>
      </c>
      <c r="B10" s="33"/>
      <c r="C10" s="149"/>
      <c r="D10" s="93" t="s">
        <v>44</v>
      </c>
      <c r="E10" s="211" t="s">
        <v>45</v>
      </c>
      <c r="F10" s="211" t="s">
        <v>45</v>
      </c>
      <c r="G10" s="76"/>
    </row>
    <row r="11" spans="1:7" ht="12.75" customHeight="1">
      <c r="A11" s="216"/>
      <c r="B11" s="103"/>
      <c r="C11" s="150"/>
      <c r="D11" s="211" t="s">
        <v>86</v>
      </c>
      <c r="E11" s="211" t="s">
        <v>86</v>
      </c>
      <c r="F11" s="211" t="s">
        <v>86</v>
      </c>
      <c r="G11" s="76"/>
    </row>
    <row r="12" spans="1:7" ht="15.75" customHeight="1">
      <c r="A12" s="217">
        <v>3000</v>
      </c>
      <c r="B12" s="286" t="s">
        <v>46</v>
      </c>
      <c r="C12" s="283"/>
      <c r="D12" s="211" t="e">
        <f>Cover!H18-2</f>
        <v>#VALUE!</v>
      </c>
      <c r="E12" s="211" t="e">
        <f>Cover!H18-1</f>
        <v>#VALUE!</v>
      </c>
      <c r="F12" s="211" t="str">
        <f>Cover!H18</f>
        <v>(YEAR)</v>
      </c>
      <c r="G12" s="76"/>
    </row>
    <row r="13" spans="1:7" ht="8.25" customHeight="1">
      <c r="A13" s="218"/>
      <c r="B13" s="214"/>
      <c r="C13" s="95"/>
      <c r="D13" s="95"/>
      <c r="E13" s="95"/>
      <c r="F13" s="95"/>
      <c r="G13" s="77"/>
    </row>
    <row r="14" spans="1:7" ht="20.100000000000001" customHeight="1">
      <c r="A14" s="248" t="s">
        <v>55</v>
      </c>
      <c r="B14" s="249" t="s">
        <v>48</v>
      </c>
      <c r="C14" s="235"/>
      <c r="D14" s="232"/>
      <c r="E14" s="232"/>
      <c r="F14" s="134" t="s">
        <v>87</v>
      </c>
      <c r="G14" s="89">
        <v>1</v>
      </c>
    </row>
    <row r="15" spans="1:7" ht="20.100000000000001" customHeight="1">
      <c r="A15" s="250">
        <v>3190</v>
      </c>
      <c r="B15" s="249" t="s">
        <v>88</v>
      </c>
      <c r="C15" s="230"/>
      <c r="D15" s="232"/>
      <c r="E15" s="232"/>
      <c r="F15" s="232"/>
      <c r="G15" s="88">
        <v>2</v>
      </c>
    </row>
    <row r="16" spans="1:7" ht="20.100000000000001" customHeight="1">
      <c r="A16" s="250">
        <v>3610</v>
      </c>
      <c r="B16" s="249" t="s">
        <v>52</v>
      </c>
      <c r="C16" s="230"/>
      <c r="D16" s="232"/>
      <c r="E16" s="232"/>
      <c r="F16" s="232"/>
      <c r="G16" s="88">
        <v>3</v>
      </c>
    </row>
    <row r="17" spans="1:7" ht="20.100000000000001" customHeight="1">
      <c r="A17" s="251"/>
      <c r="B17" s="249"/>
      <c r="C17" s="230"/>
      <c r="D17" s="232"/>
      <c r="E17" s="232"/>
      <c r="F17" s="232"/>
      <c r="G17" s="88">
        <v>4</v>
      </c>
    </row>
    <row r="18" spans="1:7" ht="20.100000000000001" customHeight="1">
      <c r="A18" s="252"/>
      <c r="B18" s="249"/>
      <c r="C18" s="230"/>
      <c r="D18" s="232"/>
      <c r="E18" s="232"/>
      <c r="F18" s="232"/>
      <c r="G18" s="88">
        <v>5</v>
      </c>
    </row>
    <row r="19" spans="1:7" ht="20.100000000000001" customHeight="1">
      <c r="A19" s="252"/>
      <c r="B19" s="249"/>
      <c r="C19" s="235"/>
      <c r="D19" s="232"/>
      <c r="E19" s="232"/>
      <c r="F19" s="232"/>
      <c r="G19" s="88">
        <v>6</v>
      </c>
    </row>
    <row r="20" spans="1:7" ht="20.100000000000001" customHeight="1">
      <c r="A20" s="252"/>
      <c r="B20" s="249"/>
      <c r="C20" s="230"/>
      <c r="D20" s="232"/>
      <c r="E20" s="232"/>
      <c r="F20" s="232"/>
      <c r="G20" s="88">
        <v>7</v>
      </c>
    </row>
    <row r="21" spans="1:7" ht="20.100000000000001" customHeight="1">
      <c r="A21" s="250"/>
      <c r="B21" s="249"/>
      <c r="C21" s="230"/>
      <c r="D21" s="232"/>
      <c r="E21" s="232"/>
      <c r="F21" s="232"/>
      <c r="G21" s="88">
        <v>8</v>
      </c>
    </row>
    <row r="22" spans="1:7" ht="20.100000000000001" customHeight="1">
      <c r="A22" s="253"/>
      <c r="B22" s="254"/>
      <c r="C22" s="230"/>
      <c r="D22" s="232"/>
      <c r="E22" s="232"/>
      <c r="F22" s="232"/>
      <c r="G22" s="88">
        <v>9</v>
      </c>
    </row>
    <row r="23" spans="1:7" ht="20.100000000000001" customHeight="1">
      <c r="A23" s="252"/>
      <c r="B23" s="249"/>
      <c r="C23" s="230"/>
      <c r="D23" s="232"/>
      <c r="E23" s="232"/>
      <c r="F23" s="232"/>
      <c r="G23" s="88">
        <v>10</v>
      </c>
    </row>
    <row r="24" spans="1:7" ht="23.1" customHeight="1">
      <c r="A24" s="125"/>
      <c r="B24" s="109" t="s">
        <v>128</v>
      </c>
      <c r="C24" s="64"/>
      <c r="D24" s="77">
        <f>SUM(D14:D23)</f>
        <v>0</v>
      </c>
      <c r="E24" s="77">
        <f>SUM(E14:E23)</f>
        <v>0</v>
      </c>
      <c r="F24" s="77">
        <f>SUM(F15:F23)</f>
        <v>0</v>
      </c>
      <c r="G24" s="88">
        <v>11</v>
      </c>
    </row>
    <row r="25" spans="1:7" customFormat="1" ht="12" customHeight="1">
      <c r="A25" s="213" t="s">
        <v>53</v>
      </c>
      <c r="B25" s="24"/>
      <c r="C25" s="91"/>
      <c r="D25" s="91"/>
      <c r="E25" s="92"/>
      <c r="F25" s="92"/>
      <c r="G25" s="52"/>
    </row>
    <row r="26" spans="1:7" ht="11.25" customHeight="1">
      <c r="A26" s="219" t="s">
        <v>54</v>
      </c>
      <c r="B26" s="64"/>
      <c r="C26" s="93" t="s">
        <v>44</v>
      </c>
      <c r="D26" s="93" t="s">
        <v>45</v>
      </c>
      <c r="E26" s="211"/>
      <c r="F26" s="211" t="s">
        <v>70</v>
      </c>
      <c r="G26" s="76"/>
    </row>
    <row r="27" spans="1:7" ht="12.75" customHeight="1">
      <c r="A27" s="217"/>
      <c r="B27" s="104"/>
      <c r="C27" s="211" t="s">
        <v>89</v>
      </c>
      <c r="D27" s="211" t="s">
        <v>89</v>
      </c>
      <c r="E27" s="211" t="s">
        <v>69</v>
      </c>
      <c r="F27" s="211" t="s">
        <v>90</v>
      </c>
      <c r="G27" s="76"/>
    </row>
    <row r="28" spans="1:7" ht="15.75" customHeight="1">
      <c r="A28" s="217">
        <v>4000</v>
      </c>
      <c r="B28" s="211" t="s">
        <v>61</v>
      </c>
      <c r="C28" s="93" t="e">
        <f>Cover!H18-2</f>
        <v>#VALUE!</v>
      </c>
      <c r="D28" s="93" t="e">
        <f>Cover!H18-1</f>
        <v>#VALUE!</v>
      </c>
      <c r="E28" s="211" t="str">
        <f>Cover!H18</f>
        <v>(YEAR)</v>
      </c>
      <c r="F28" s="211" t="str">
        <f>Cover!H18</f>
        <v>(YEAR)</v>
      </c>
      <c r="G28" s="76"/>
    </row>
    <row r="29" spans="1:7" ht="8.25" customHeight="1">
      <c r="A29" s="218"/>
      <c r="B29" s="215"/>
      <c r="C29" s="94"/>
      <c r="D29" s="94"/>
      <c r="E29" s="95"/>
      <c r="F29" s="95"/>
      <c r="G29" s="77"/>
    </row>
    <row r="30" spans="1:7" ht="20.100000000000001" customHeight="1">
      <c r="A30" s="255">
        <v>100</v>
      </c>
      <c r="B30" s="230" t="s">
        <v>91</v>
      </c>
      <c r="C30" s="246"/>
      <c r="D30" s="246"/>
      <c r="E30" s="246"/>
      <c r="F30" s="246"/>
      <c r="G30" s="88">
        <v>12</v>
      </c>
    </row>
    <row r="31" spans="1:7" ht="20.100000000000001" customHeight="1">
      <c r="A31" s="251"/>
      <c r="B31" s="256"/>
      <c r="C31" s="246"/>
      <c r="D31" s="246"/>
      <c r="E31" s="246"/>
      <c r="F31" s="246"/>
      <c r="G31" s="88">
        <v>13</v>
      </c>
    </row>
    <row r="32" spans="1:7" ht="20.100000000000001" customHeight="1">
      <c r="A32" s="251"/>
      <c r="B32" s="256"/>
      <c r="C32" s="246"/>
      <c r="D32" s="246"/>
      <c r="E32" s="246"/>
      <c r="F32" s="246"/>
      <c r="G32" s="88">
        <v>14</v>
      </c>
    </row>
    <row r="33" spans="1:7" ht="20.100000000000001" customHeight="1">
      <c r="A33" s="251"/>
      <c r="B33" s="256"/>
      <c r="C33" s="246"/>
      <c r="D33" s="246"/>
      <c r="E33" s="246"/>
      <c r="F33" s="246"/>
      <c r="G33" s="88">
        <v>15</v>
      </c>
    </row>
    <row r="34" spans="1:7" ht="20.100000000000001" customHeight="1">
      <c r="A34" s="251"/>
      <c r="B34" s="256"/>
      <c r="C34" s="246"/>
      <c r="D34" s="246"/>
      <c r="E34" s="246"/>
      <c r="F34" s="246"/>
      <c r="G34" s="88">
        <v>16</v>
      </c>
    </row>
    <row r="35" spans="1:7" ht="20.100000000000001" customHeight="1">
      <c r="A35" s="251"/>
      <c r="B35" s="256"/>
      <c r="C35" s="246"/>
      <c r="D35" s="246"/>
      <c r="E35" s="246"/>
      <c r="F35" s="246"/>
      <c r="G35" s="88">
        <v>17</v>
      </c>
    </row>
    <row r="36" spans="1:7" ht="20.100000000000001" customHeight="1">
      <c r="A36" s="251"/>
      <c r="B36" s="256"/>
      <c r="C36" s="246"/>
      <c r="D36" s="246"/>
      <c r="E36" s="246"/>
      <c r="F36" s="246"/>
      <c r="G36" s="88">
        <v>18</v>
      </c>
    </row>
    <row r="37" spans="1:7" ht="20.100000000000001" customHeight="1">
      <c r="A37" s="251"/>
      <c r="B37" s="256"/>
      <c r="C37" s="246"/>
      <c r="D37" s="246"/>
      <c r="E37" s="246"/>
      <c r="F37" s="246"/>
      <c r="G37" s="88">
        <v>19</v>
      </c>
    </row>
    <row r="38" spans="1:7" ht="20.100000000000001" customHeight="1">
      <c r="A38" s="125"/>
      <c r="B38" s="87" t="s">
        <v>140</v>
      </c>
      <c r="C38" s="100">
        <f>SUM(C30:C37)</f>
        <v>0</v>
      </c>
      <c r="D38" s="100">
        <f t="shared" ref="D38:E38" si="0">SUM(D30:D37)</f>
        <v>0</v>
      </c>
      <c r="E38" s="100">
        <f t="shared" si="0"/>
        <v>0</v>
      </c>
      <c r="F38" s="100">
        <f>SUM(F30:F37)</f>
        <v>0</v>
      </c>
      <c r="G38" s="88">
        <v>20</v>
      </c>
    </row>
    <row r="39" spans="1:7" ht="20.100000000000001" customHeight="1">
      <c r="A39" s="140"/>
      <c r="B39" s="87" t="s">
        <v>109</v>
      </c>
      <c r="C39" s="90">
        <f>D24-C38</f>
        <v>0</v>
      </c>
      <c r="D39" s="90">
        <f t="shared" ref="D39:E39" si="1">E24-D38</f>
        <v>0</v>
      </c>
      <c r="E39" s="90">
        <f t="shared" si="1"/>
        <v>0</v>
      </c>
      <c r="F39" s="146" t="s">
        <v>101</v>
      </c>
      <c r="G39" s="88">
        <v>21</v>
      </c>
    </row>
    <row r="40" spans="1:7" ht="20.100000000000001" customHeight="1">
      <c r="A40" s="90"/>
      <c r="B40" s="109" t="s">
        <v>110</v>
      </c>
      <c r="C40" s="245"/>
      <c r="D40" s="109">
        <f>C43</f>
        <v>0</v>
      </c>
      <c r="E40" s="86">
        <f>D43</f>
        <v>0</v>
      </c>
      <c r="F40" s="90">
        <f>D43</f>
        <v>0</v>
      </c>
      <c r="G40" s="88">
        <v>22</v>
      </c>
    </row>
    <row r="41" spans="1:7" ht="20.100000000000001" customHeight="1">
      <c r="A41" s="220">
        <v>3999</v>
      </c>
      <c r="B41" s="109" t="s">
        <v>111</v>
      </c>
      <c r="C41" s="245"/>
      <c r="D41" s="245"/>
      <c r="E41" s="245"/>
      <c r="F41" s="245"/>
      <c r="G41" s="88">
        <v>23</v>
      </c>
    </row>
    <row r="42" spans="1:7" ht="20.100000000000001" customHeight="1">
      <c r="A42" s="220">
        <v>4999</v>
      </c>
      <c r="B42" s="109" t="s">
        <v>141</v>
      </c>
      <c r="C42" s="245"/>
      <c r="D42" s="245"/>
      <c r="E42" s="245"/>
      <c r="F42" s="245"/>
      <c r="G42" s="88">
        <v>24</v>
      </c>
    </row>
    <row r="43" spans="1:7" ht="24.95" customHeight="1">
      <c r="A43" s="90"/>
      <c r="B43" s="64" t="s">
        <v>112</v>
      </c>
      <c r="C43" s="77">
        <f>C39+C40+C41-C42</f>
        <v>0</v>
      </c>
      <c r="D43" s="77">
        <f t="shared" ref="D43:E43" si="2">D39+D40+D41-D42</f>
        <v>0</v>
      </c>
      <c r="E43" s="77">
        <f t="shared" si="2"/>
        <v>0</v>
      </c>
      <c r="F43" s="146" t="s">
        <v>101</v>
      </c>
      <c r="G43" s="88">
        <v>25</v>
      </c>
    </row>
    <row r="44" spans="1:7" ht="24.95" customHeight="1">
      <c r="A44" s="86" t="s">
        <v>137</v>
      </c>
      <c r="B44" s="109"/>
      <c r="C44" s="109"/>
      <c r="D44" s="109"/>
      <c r="E44" s="109"/>
      <c r="F44" s="109"/>
      <c r="G44" s="89"/>
    </row>
  </sheetData>
  <sheetProtection algorithmName="SHA-512" hashValue="vnxMZl1elpelXj5olHocjCWpxuVUCoDh+pwTwvswdkzPZom+xZaYrM+fllHVCkcOwL9ML/tX8eHRy9JIAfPmdQ==" saltValue="Diucq4NCo70ERAsBfmT1yw==" spinCount="100000" sheet="1" objects="1" scenarios="1" selectLockedCells="1"/>
  <mergeCells count="3">
    <mergeCell ref="A6:F6"/>
    <mergeCell ref="A7:B7"/>
    <mergeCell ref="B12:C12"/>
  </mergeCells>
  <printOptions horizontalCentered="1"/>
  <pageMargins left="0.5" right="0" top="0.5" bottom="0.25" header="0.5" footer="0.25"/>
  <pageSetup scale="98" orientation="portrait" r:id="rId1"/>
  <headerFooter alignWithMargins="0">
    <oddHeader>&amp;RSchedule C
Page 3</oddHeader>
    <oddFooter>&amp;C8</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G44"/>
  <sheetViews>
    <sheetView workbookViewId="0">
      <selection activeCell="B14" sqref="B14"/>
    </sheetView>
  </sheetViews>
  <sheetFormatPr defaultRowHeight="11.1" customHeight="1"/>
  <cols>
    <col min="1" max="1" width="10" style="59" customWidth="1"/>
    <col min="2" max="2" width="30.7109375" style="59" customWidth="1"/>
    <col min="3" max="6" width="14.7109375" style="59" customWidth="1"/>
    <col min="7" max="7" width="4.28515625" style="59" customWidth="1"/>
    <col min="8" max="16384" width="9.140625" style="59"/>
  </cols>
  <sheetData>
    <row r="1" spans="1:7" customFormat="1" ht="12.75">
      <c r="A1" s="80" t="str">
        <f>Cover!D9</f>
        <v>(PARK DISTRICT NAME)</v>
      </c>
      <c r="B1" s="24"/>
      <c r="C1" s="24"/>
      <c r="D1" s="23"/>
      <c r="E1" s="2"/>
      <c r="F1" s="2"/>
      <c r="G1" s="3"/>
    </row>
    <row r="2" spans="1:7" customFormat="1" ht="16.5" customHeight="1">
      <c r="A2" s="26"/>
      <c r="B2" s="27"/>
      <c r="C2" s="27"/>
      <c r="D2" s="26"/>
      <c r="E2" s="8"/>
      <c r="F2" s="8"/>
      <c r="G2" s="9"/>
    </row>
    <row r="3" spans="1:7" customFormat="1" ht="6.75" customHeight="1">
      <c r="A3" s="29"/>
      <c r="B3" s="30"/>
      <c r="C3" s="30"/>
      <c r="D3" s="29"/>
      <c r="E3" s="5"/>
      <c r="F3" s="5"/>
      <c r="G3" s="6"/>
    </row>
    <row r="4" spans="1:7" customFormat="1" ht="12" customHeight="1">
      <c r="A4" s="165" t="s">
        <v>145</v>
      </c>
      <c r="B4" s="166"/>
      <c r="C4" s="204" t="str">
        <f>Cover!H18</f>
        <v>(YEAR)</v>
      </c>
      <c r="D4" s="59"/>
      <c r="E4" s="5"/>
      <c r="F4" s="5"/>
      <c r="G4" s="6"/>
    </row>
    <row r="5" spans="1:7" customFormat="1" ht="4.5" customHeight="1">
      <c r="A5" s="26"/>
      <c r="B5" s="27"/>
      <c r="C5" s="27"/>
      <c r="D5" s="26"/>
      <c r="E5" s="8"/>
      <c r="F5" s="8"/>
      <c r="G5" s="9"/>
    </row>
    <row r="6" spans="1:7" customFormat="1" ht="19.5" customHeight="1">
      <c r="A6" s="274" t="s">
        <v>73</v>
      </c>
      <c r="B6" s="275"/>
      <c r="C6" s="275"/>
      <c r="D6" s="275"/>
      <c r="E6" s="275"/>
      <c r="F6" s="275"/>
      <c r="G6" s="6"/>
    </row>
    <row r="7" spans="1:7" customFormat="1" ht="19.5" customHeight="1">
      <c r="A7" s="287" t="s">
        <v>160</v>
      </c>
      <c r="B7" s="288"/>
      <c r="C7" s="148" t="s">
        <v>85</v>
      </c>
      <c r="D7" s="112"/>
      <c r="E7" s="112"/>
      <c r="F7" s="112"/>
      <c r="G7" s="6"/>
    </row>
    <row r="8" spans="1:7" customFormat="1" ht="12.75">
      <c r="A8" s="26"/>
      <c r="B8" s="27"/>
      <c r="C8" s="27"/>
      <c r="D8" s="27"/>
      <c r="E8" s="8"/>
      <c r="F8" s="8"/>
      <c r="G8" s="9"/>
    </row>
    <row r="9" spans="1:7" customFormat="1" ht="12" customHeight="1">
      <c r="A9" s="213" t="s">
        <v>53</v>
      </c>
      <c r="B9" s="23"/>
      <c r="C9" s="147"/>
      <c r="D9" s="91"/>
      <c r="E9" s="92"/>
      <c r="F9" s="92"/>
      <c r="G9" s="52"/>
    </row>
    <row r="10" spans="1:7" ht="11.25" customHeight="1">
      <c r="A10" s="97" t="s">
        <v>54</v>
      </c>
      <c r="B10" s="33"/>
      <c r="C10" s="149"/>
      <c r="D10" s="93" t="s">
        <v>44</v>
      </c>
      <c r="E10" s="211" t="s">
        <v>45</v>
      </c>
      <c r="F10" s="211" t="s">
        <v>45</v>
      </c>
      <c r="G10" s="76"/>
    </row>
    <row r="11" spans="1:7" ht="12.75" customHeight="1">
      <c r="A11" s="216"/>
      <c r="B11" s="103"/>
      <c r="C11" s="150"/>
      <c r="D11" s="211" t="s">
        <v>86</v>
      </c>
      <c r="E11" s="211" t="s">
        <v>86</v>
      </c>
      <c r="F11" s="211" t="s">
        <v>86</v>
      </c>
      <c r="G11" s="76"/>
    </row>
    <row r="12" spans="1:7" ht="15.75" customHeight="1">
      <c r="A12" s="217">
        <v>3000</v>
      </c>
      <c r="B12" s="286" t="s">
        <v>46</v>
      </c>
      <c r="C12" s="283"/>
      <c r="D12" s="211" t="e">
        <f>Cover!H18-2</f>
        <v>#VALUE!</v>
      </c>
      <c r="E12" s="211" t="e">
        <f>Cover!H18-1</f>
        <v>#VALUE!</v>
      </c>
      <c r="F12" s="211" t="str">
        <f>Cover!H18</f>
        <v>(YEAR)</v>
      </c>
      <c r="G12" s="76"/>
    </row>
    <row r="13" spans="1:7" ht="8.25" customHeight="1">
      <c r="A13" s="218"/>
      <c r="B13" s="214"/>
      <c r="C13" s="95"/>
      <c r="D13" s="95"/>
      <c r="E13" s="95"/>
      <c r="F13" s="95"/>
      <c r="G13" s="77"/>
    </row>
    <row r="14" spans="1:7" ht="20.100000000000001" customHeight="1">
      <c r="A14" s="248" t="s">
        <v>55</v>
      </c>
      <c r="B14" s="249" t="s">
        <v>48</v>
      </c>
      <c r="C14" s="235"/>
      <c r="D14" s="232"/>
      <c r="E14" s="232"/>
      <c r="F14" s="134" t="s">
        <v>87</v>
      </c>
      <c r="G14" s="89">
        <v>1</v>
      </c>
    </row>
    <row r="15" spans="1:7" ht="20.100000000000001" customHeight="1">
      <c r="A15" s="250">
        <v>3190</v>
      </c>
      <c r="B15" s="249" t="s">
        <v>88</v>
      </c>
      <c r="C15" s="230"/>
      <c r="D15" s="232"/>
      <c r="E15" s="232"/>
      <c r="F15" s="232"/>
      <c r="G15" s="88">
        <v>2</v>
      </c>
    </row>
    <row r="16" spans="1:7" ht="20.100000000000001" customHeight="1">
      <c r="A16" s="250">
        <v>3610</v>
      </c>
      <c r="B16" s="249" t="s">
        <v>52</v>
      </c>
      <c r="C16" s="230"/>
      <c r="D16" s="232"/>
      <c r="E16" s="232"/>
      <c r="F16" s="232"/>
      <c r="G16" s="88">
        <v>3</v>
      </c>
    </row>
    <row r="17" spans="1:7" ht="20.100000000000001" customHeight="1">
      <c r="A17" s="251"/>
      <c r="B17" s="249"/>
      <c r="C17" s="230"/>
      <c r="D17" s="232"/>
      <c r="E17" s="232"/>
      <c r="F17" s="232"/>
      <c r="G17" s="88">
        <v>4</v>
      </c>
    </row>
    <row r="18" spans="1:7" ht="20.100000000000001" customHeight="1">
      <c r="A18" s="252"/>
      <c r="B18" s="249"/>
      <c r="C18" s="230"/>
      <c r="D18" s="232"/>
      <c r="E18" s="232"/>
      <c r="F18" s="232"/>
      <c r="G18" s="88">
        <v>5</v>
      </c>
    </row>
    <row r="19" spans="1:7" ht="20.100000000000001" customHeight="1">
      <c r="A19" s="252"/>
      <c r="B19" s="249"/>
      <c r="C19" s="235"/>
      <c r="D19" s="232"/>
      <c r="E19" s="232"/>
      <c r="F19" s="232"/>
      <c r="G19" s="88">
        <v>6</v>
      </c>
    </row>
    <row r="20" spans="1:7" ht="20.100000000000001" customHeight="1">
      <c r="A20" s="252"/>
      <c r="B20" s="249"/>
      <c r="C20" s="230"/>
      <c r="D20" s="232"/>
      <c r="E20" s="232"/>
      <c r="F20" s="232"/>
      <c r="G20" s="88">
        <v>7</v>
      </c>
    </row>
    <row r="21" spans="1:7" ht="20.100000000000001" customHeight="1">
      <c r="A21" s="250"/>
      <c r="B21" s="249"/>
      <c r="C21" s="230"/>
      <c r="D21" s="232"/>
      <c r="E21" s="232"/>
      <c r="F21" s="232"/>
      <c r="G21" s="88">
        <v>8</v>
      </c>
    </row>
    <row r="22" spans="1:7" ht="20.100000000000001" customHeight="1">
      <c r="A22" s="253"/>
      <c r="B22" s="254"/>
      <c r="C22" s="230"/>
      <c r="D22" s="232"/>
      <c r="E22" s="232"/>
      <c r="F22" s="232"/>
      <c r="G22" s="88">
        <v>9</v>
      </c>
    </row>
    <row r="23" spans="1:7" ht="20.100000000000001" customHeight="1">
      <c r="A23" s="252"/>
      <c r="B23" s="249"/>
      <c r="C23" s="230"/>
      <c r="D23" s="232"/>
      <c r="E23" s="232"/>
      <c r="F23" s="232"/>
      <c r="G23" s="88">
        <v>10</v>
      </c>
    </row>
    <row r="24" spans="1:7" ht="23.1" customHeight="1">
      <c r="A24" s="125"/>
      <c r="B24" s="109" t="s">
        <v>128</v>
      </c>
      <c r="C24" s="64"/>
      <c r="D24" s="77">
        <f>SUM(D14:D23)</f>
        <v>0</v>
      </c>
      <c r="E24" s="77">
        <f>SUM(E14:E23)</f>
        <v>0</v>
      </c>
      <c r="F24" s="77">
        <f>SUM(F15:F23)</f>
        <v>0</v>
      </c>
      <c r="G24" s="88">
        <v>11</v>
      </c>
    </row>
    <row r="25" spans="1:7" customFormat="1" ht="12" customHeight="1">
      <c r="A25" s="213" t="s">
        <v>53</v>
      </c>
      <c r="B25" s="24"/>
      <c r="C25" s="91"/>
      <c r="D25" s="91"/>
      <c r="E25" s="92"/>
      <c r="F25" s="92"/>
      <c r="G25" s="52"/>
    </row>
    <row r="26" spans="1:7" ht="11.25" customHeight="1">
      <c r="A26" s="219" t="s">
        <v>54</v>
      </c>
      <c r="B26" s="64"/>
      <c r="C26" s="93" t="s">
        <v>44</v>
      </c>
      <c r="D26" s="93" t="s">
        <v>45</v>
      </c>
      <c r="E26" s="211"/>
      <c r="F26" s="211" t="s">
        <v>70</v>
      </c>
      <c r="G26" s="76"/>
    </row>
    <row r="27" spans="1:7" ht="12.75" customHeight="1">
      <c r="A27" s="217"/>
      <c r="B27" s="104"/>
      <c r="C27" s="211" t="s">
        <v>89</v>
      </c>
      <c r="D27" s="211" t="s">
        <v>89</v>
      </c>
      <c r="E27" s="211" t="s">
        <v>69</v>
      </c>
      <c r="F27" s="211" t="s">
        <v>90</v>
      </c>
      <c r="G27" s="76"/>
    </row>
    <row r="28" spans="1:7" ht="15.75" customHeight="1">
      <c r="A28" s="217">
        <v>4000</v>
      </c>
      <c r="B28" s="211" t="s">
        <v>61</v>
      </c>
      <c r="C28" s="93" t="e">
        <f>Cover!H18-2</f>
        <v>#VALUE!</v>
      </c>
      <c r="D28" s="93" t="e">
        <f>Cover!H18-1</f>
        <v>#VALUE!</v>
      </c>
      <c r="E28" s="211" t="str">
        <f>Cover!H18</f>
        <v>(YEAR)</v>
      </c>
      <c r="F28" s="211" t="str">
        <f>Cover!H18</f>
        <v>(YEAR)</v>
      </c>
      <c r="G28" s="76"/>
    </row>
    <row r="29" spans="1:7" ht="8.25" customHeight="1">
      <c r="A29" s="218"/>
      <c r="B29" s="215"/>
      <c r="C29" s="94"/>
      <c r="D29" s="94"/>
      <c r="E29" s="95"/>
      <c r="F29" s="95"/>
      <c r="G29" s="77"/>
    </row>
    <row r="30" spans="1:7" ht="20.100000000000001" customHeight="1">
      <c r="A30" s="255">
        <v>100</v>
      </c>
      <c r="B30" s="230" t="s">
        <v>91</v>
      </c>
      <c r="C30" s="246"/>
      <c r="D30" s="246"/>
      <c r="E30" s="246"/>
      <c r="F30" s="246"/>
      <c r="G30" s="88">
        <v>12</v>
      </c>
    </row>
    <row r="31" spans="1:7" ht="20.100000000000001" customHeight="1">
      <c r="A31" s="251"/>
      <c r="B31" s="256"/>
      <c r="C31" s="246"/>
      <c r="D31" s="246"/>
      <c r="E31" s="246"/>
      <c r="F31" s="246"/>
      <c r="G31" s="88">
        <v>13</v>
      </c>
    </row>
    <row r="32" spans="1:7" ht="20.100000000000001" customHeight="1">
      <c r="A32" s="251"/>
      <c r="B32" s="256"/>
      <c r="C32" s="246"/>
      <c r="D32" s="246"/>
      <c r="E32" s="246"/>
      <c r="F32" s="246"/>
      <c r="G32" s="88">
        <v>14</v>
      </c>
    </row>
    <row r="33" spans="1:7" ht="20.100000000000001" customHeight="1">
      <c r="A33" s="251"/>
      <c r="B33" s="256"/>
      <c r="C33" s="246"/>
      <c r="D33" s="246"/>
      <c r="E33" s="246"/>
      <c r="F33" s="246"/>
      <c r="G33" s="88">
        <v>15</v>
      </c>
    </row>
    <row r="34" spans="1:7" ht="20.100000000000001" customHeight="1">
      <c r="A34" s="251"/>
      <c r="B34" s="256"/>
      <c r="C34" s="246"/>
      <c r="D34" s="246"/>
      <c r="E34" s="246"/>
      <c r="F34" s="246"/>
      <c r="G34" s="88">
        <v>16</v>
      </c>
    </row>
    <row r="35" spans="1:7" ht="20.100000000000001" customHeight="1">
      <c r="A35" s="251"/>
      <c r="B35" s="256"/>
      <c r="C35" s="246"/>
      <c r="D35" s="246"/>
      <c r="E35" s="246"/>
      <c r="F35" s="246"/>
      <c r="G35" s="88">
        <v>17</v>
      </c>
    </row>
    <row r="36" spans="1:7" ht="20.100000000000001" customHeight="1">
      <c r="A36" s="251"/>
      <c r="B36" s="256"/>
      <c r="C36" s="246"/>
      <c r="D36" s="246"/>
      <c r="E36" s="246"/>
      <c r="F36" s="246"/>
      <c r="G36" s="88">
        <v>18</v>
      </c>
    </row>
    <row r="37" spans="1:7" ht="20.100000000000001" customHeight="1">
      <c r="A37" s="251"/>
      <c r="B37" s="256"/>
      <c r="C37" s="246"/>
      <c r="D37" s="246"/>
      <c r="E37" s="246"/>
      <c r="F37" s="246"/>
      <c r="G37" s="88">
        <v>19</v>
      </c>
    </row>
    <row r="38" spans="1:7" ht="20.100000000000001" customHeight="1">
      <c r="A38" s="125"/>
      <c r="B38" s="87" t="s">
        <v>140</v>
      </c>
      <c r="C38" s="100">
        <f>SUM(C30:C37)</f>
        <v>0</v>
      </c>
      <c r="D38" s="100">
        <f t="shared" ref="D38:E38" si="0">SUM(D30:D37)</f>
        <v>0</v>
      </c>
      <c r="E38" s="100">
        <f t="shared" si="0"/>
        <v>0</v>
      </c>
      <c r="F38" s="100">
        <f>SUM(F30:F37)</f>
        <v>0</v>
      </c>
      <c r="G38" s="88">
        <v>20</v>
      </c>
    </row>
    <row r="39" spans="1:7" ht="20.100000000000001" customHeight="1">
      <c r="A39" s="140"/>
      <c r="B39" s="87" t="s">
        <v>109</v>
      </c>
      <c r="C39" s="90">
        <f>D24-C38</f>
        <v>0</v>
      </c>
      <c r="D39" s="90">
        <f t="shared" ref="D39:E39" si="1">E24-D38</f>
        <v>0</v>
      </c>
      <c r="E39" s="90">
        <f t="shared" si="1"/>
        <v>0</v>
      </c>
      <c r="F39" s="146" t="s">
        <v>101</v>
      </c>
      <c r="G39" s="88">
        <v>21</v>
      </c>
    </row>
    <row r="40" spans="1:7" ht="20.100000000000001" customHeight="1">
      <c r="A40" s="90"/>
      <c r="B40" s="109" t="s">
        <v>110</v>
      </c>
      <c r="C40" s="245"/>
      <c r="D40" s="109">
        <f>C43</f>
        <v>0</v>
      </c>
      <c r="E40" s="86">
        <f>D43</f>
        <v>0</v>
      </c>
      <c r="F40" s="90">
        <f>D43</f>
        <v>0</v>
      </c>
      <c r="G40" s="88">
        <v>22</v>
      </c>
    </row>
    <row r="41" spans="1:7" ht="20.100000000000001" customHeight="1">
      <c r="A41" s="220">
        <v>3999</v>
      </c>
      <c r="B41" s="109" t="s">
        <v>111</v>
      </c>
      <c r="C41" s="245"/>
      <c r="D41" s="245"/>
      <c r="E41" s="245"/>
      <c r="F41" s="245"/>
      <c r="G41" s="88">
        <v>23</v>
      </c>
    </row>
    <row r="42" spans="1:7" ht="20.100000000000001" customHeight="1">
      <c r="A42" s="220">
        <v>4999</v>
      </c>
      <c r="B42" s="109" t="s">
        <v>141</v>
      </c>
      <c r="C42" s="245"/>
      <c r="D42" s="245"/>
      <c r="E42" s="245"/>
      <c r="F42" s="245"/>
      <c r="G42" s="88">
        <v>24</v>
      </c>
    </row>
    <row r="43" spans="1:7" ht="24.95" customHeight="1">
      <c r="A43" s="90"/>
      <c r="B43" s="64" t="s">
        <v>112</v>
      </c>
      <c r="C43" s="77">
        <f>C39+C40+C41-C42</f>
        <v>0</v>
      </c>
      <c r="D43" s="77">
        <f t="shared" ref="D43:E43" si="2">D39+D40+D41-D42</f>
        <v>0</v>
      </c>
      <c r="E43" s="77">
        <f t="shared" si="2"/>
        <v>0</v>
      </c>
      <c r="F43" s="146" t="s">
        <v>101</v>
      </c>
      <c r="G43" s="88">
        <v>25</v>
      </c>
    </row>
    <row r="44" spans="1:7" ht="24.95" customHeight="1">
      <c r="A44" s="86" t="s">
        <v>137</v>
      </c>
      <c r="B44" s="109"/>
      <c r="C44" s="109"/>
      <c r="D44" s="109"/>
      <c r="E44" s="109"/>
      <c r="F44" s="109"/>
      <c r="G44" s="89"/>
    </row>
  </sheetData>
  <sheetProtection algorithmName="SHA-512" hashValue="f4kHsc1z/pW3NptQY0hy1NwK+vG61eBdwvmYCOHtN8o84oG9YYendhAndnPglS/J3xLqVm39/tMkk6hZ9JabdA==" saltValue="7/aqr2jXeVZFoAnDMmuJMw==" spinCount="100000" sheet="1" objects="1" scenarios="1" selectLockedCells="1"/>
  <mergeCells count="3">
    <mergeCell ref="A6:F6"/>
    <mergeCell ref="A7:B7"/>
    <mergeCell ref="B12:C12"/>
  </mergeCells>
  <printOptions horizontalCentered="1"/>
  <pageMargins left="0.5" right="0" top="0.5" bottom="0.25" header="0.5" footer="0.25"/>
  <pageSetup scale="98" orientation="portrait" r:id="rId1"/>
  <headerFooter alignWithMargins="0">
    <oddHeader>&amp;RSchedule C
Page 4</oddHeader>
    <oddFooter>&amp;C9</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35676893F7FC745BCF69DDB57771860" ma:contentTypeVersion="12" ma:contentTypeDescription="Create a new document." ma:contentTypeScope="" ma:versionID="e2fced375694b2d1ee4bd1c9bf528425">
  <xsd:schema xmlns:xsd="http://www.w3.org/2001/XMLSchema" xmlns:xs="http://www.w3.org/2001/XMLSchema" xmlns:p="http://schemas.microsoft.com/office/2006/metadata/properties" xmlns:ns3="f5a7ac9c-78b2-4de9-bea3-73000e5e5bae" xmlns:ns4="58d2bd02-364d-4a74-9794-ee7d78dd0be7" targetNamespace="http://schemas.microsoft.com/office/2006/metadata/properties" ma:root="true" ma:fieldsID="843bba2436280c4448d5815c3195ae83" ns3:_="" ns4:_="">
    <xsd:import namespace="f5a7ac9c-78b2-4de9-bea3-73000e5e5bae"/>
    <xsd:import namespace="58d2bd02-364d-4a74-9794-ee7d78dd0be7"/>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ServiceLocation"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5a7ac9c-78b2-4de9-bea3-73000e5e5ba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58d2bd02-364d-4a74-9794-ee7d78dd0be7"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1EE79B8-A36D-4981-B666-7A36D36106E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5a7ac9c-78b2-4de9-bea3-73000e5e5bae"/>
    <ds:schemaRef ds:uri="58d2bd02-364d-4a74-9794-ee7d78dd0be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47E893E-D24E-4840-8DC1-650487BB0B39}">
  <ds:schemaRefs>
    <ds:schemaRef ds:uri="http://schemas.microsoft.com/sharepoint/v3/contenttype/forms"/>
  </ds:schemaRefs>
</ds:datastoreItem>
</file>

<file path=customXml/itemProps3.xml><?xml version="1.0" encoding="utf-8"?>
<ds:datastoreItem xmlns:ds="http://schemas.openxmlformats.org/officeDocument/2006/customXml" ds:itemID="{486F9425-B55E-4063-A350-0F7335FBC9CD}">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18</vt:i4>
      </vt:variant>
      <vt:variant>
        <vt:lpstr>Named Ranges</vt:lpstr>
      </vt:variant>
      <vt:variant>
        <vt:i4>1</vt:i4>
      </vt:variant>
    </vt:vector>
  </HeadingPairs>
  <TitlesOfParts>
    <vt:vector size="19" baseType="lpstr">
      <vt:lpstr>Cover</vt:lpstr>
      <vt:lpstr>Page 2</vt:lpstr>
      <vt:lpstr>Page 3</vt:lpstr>
      <vt:lpstr>Page 4</vt:lpstr>
      <vt:lpstr>Page 5</vt:lpstr>
      <vt:lpstr>Page 6</vt:lpstr>
      <vt:lpstr>Page 7</vt:lpstr>
      <vt:lpstr>Page 7 (2)</vt:lpstr>
      <vt:lpstr>Page 7 (3)</vt:lpstr>
      <vt:lpstr>Page 7 (4)</vt:lpstr>
      <vt:lpstr>Page 7 (5)</vt:lpstr>
      <vt:lpstr>Page 8</vt:lpstr>
      <vt:lpstr>Page 9</vt:lpstr>
      <vt:lpstr>Page 9 (2)</vt:lpstr>
      <vt:lpstr>Page 9 (3)</vt:lpstr>
      <vt:lpstr>Page 9 (4)</vt:lpstr>
      <vt:lpstr>Page 9 (5)</vt:lpstr>
      <vt:lpstr>Page 9 (6)</vt:lpstr>
      <vt:lpstr>Cover!Print_Area</vt:lpstr>
    </vt:vector>
  </TitlesOfParts>
  <Company>ND State Auditor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 Audit</dc:creator>
  <cp:lastModifiedBy>Solum, Catlin</cp:lastModifiedBy>
  <cp:lastPrinted>2017-12-19T16:31:51Z</cp:lastPrinted>
  <dcterms:created xsi:type="dcterms:W3CDTF">2000-10-11T14:42:17Z</dcterms:created>
  <dcterms:modified xsi:type="dcterms:W3CDTF">2022-04-01T20:44:17Z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1355119832</vt:i4>
  </property>
  <property fmtid="{D5CDD505-2E9C-101B-9397-08002B2CF9AE}" pid="3" name="_EmailSubject">
    <vt:lpwstr/>
  </property>
  <property fmtid="{D5CDD505-2E9C-101B-9397-08002B2CF9AE}" pid="4" name="_AuthorEmail">
    <vt:lpwstr>aternes@pioneer.state.nd.us</vt:lpwstr>
  </property>
  <property fmtid="{D5CDD505-2E9C-101B-9397-08002B2CF9AE}" pid="5" name="_AuthorEmailDisplayName">
    <vt:lpwstr>Augie Ternes</vt:lpwstr>
  </property>
  <property fmtid="{D5CDD505-2E9C-101B-9397-08002B2CF9AE}" pid="6" name="_ReviewingToolsShownOnce">
    <vt:lpwstr/>
  </property>
  <property fmtid="{D5CDD505-2E9C-101B-9397-08002B2CF9AE}" pid="7" name="ContentTypeId">
    <vt:lpwstr>0x010100835676893F7FC745BCF69DDB57771860</vt:lpwstr>
  </property>
</Properties>
</file>